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角色卡" sheetId="1" r:id="rId1"/>
    <sheet name="試算表" sheetId="2" r:id="rId2"/>
    <sheet name="列印用空白卡" sheetId="3" r:id="rId3"/>
  </sheets>
  <definedNames>
    <definedName name="_xlfn.SUMIFS" hidden="1">#NAME?</definedName>
    <definedName name="_xlnm.Print_Area" localSheetId="0">'角色卡'!$A$1:$AH$98</definedName>
  </definedNames>
  <calcPr fullCalcOnLoad="1"/>
</workbook>
</file>

<file path=xl/sharedStrings.xml><?xml version="1.0" encoding="utf-8"?>
<sst xmlns="http://schemas.openxmlformats.org/spreadsheetml/2006/main" count="1116" uniqueCount="364">
  <si>
    <t>玩家</t>
  </si>
  <si>
    <t>調查員姓名</t>
  </si>
  <si>
    <t>基本資料</t>
  </si>
  <si>
    <t>國籍</t>
  </si>
  <si>
    <t>年齡</t>
  </si>
  <si>
    <t>出生地</t>
  </si>
  <si>
    <t>性別</t>
  </si>
  <si>
    <t>學歷</t>
  </si>
  <si>
    <t>力量</t>
  </si>
  <si>
    <t>調查員素質</t>
  </si>
  <si>
    <t>傷害修正</t>
  </si>
  <si>
    <t>克蘇魯神話</t>
  </si>
  <si>
    <t>／</t>
  </si>
  <si>
    <t>體型</t>
  </si>
  <si>
    <t>教育</t>
  </si>
  <si>
    <t>敏捷</t>
  </si>
  <si>
    <t>智慧</t>
  </si>
  <si>
    <t>意志</t>
  </si>
  <si>
    <t>體質</t>
  </si>
  <si>
    <t>外表</t>
  </si>
  <si>
    <t>財產</t>
  </si>
  <si>
    <t>靈感</t>
  </si>
  <si>
    <t>知識</t>
  </si>
  <si>
    <t>幸運</t>
  </si>
  <si>
    <t>HP</t>
  </si>
  <si>
    <t>MP</t>
  </si>
  <si>
    <t>SAN</t>
  </si>
  <si>
    <t>調查員頭像</t>
  </si>
  <si>
    <t>刺青、疤痕、心理疾病</t>
  </si>
  <si>
    <t>調查員描述</t>
  </si>
  <si>
    <t>行動技能</t>
  </si>
  <si>
    <t>職</t>
  </si>
  <si>
    <t>個</t>
  </si>
  <si>
    <t>基本</t>
  </si>
  <si>
    <t>加成</t>
  </si>
  <si>
    <t>總合</t>
  </si>
  <si>
    <t>技能名稱</t>
  </si>
  <si>
    <t>會計學</t>
  </si>
  <si>
    <t>人類學</t>
  </si>
  <si>
    <t>考古學</t>
  </si>
  <si>
    <t>天文學</t>
  </si>
  <si>
    <t>生物學</t>
  </si>
  <si>
    <t>地理學</t>
  </si>
  <si>
    <t>電子學</t>
  </si>
  <si>
    <t>化學</t>
  </si>
  <si>
    <t>自然科學</t>
  </si>
  <si>
    <t>法律</t>
  </si>
  <si>
    <t>藥劑學</t>
  </si>
  <si>
    <t>醫學</t>
  </si>
  <si>
    <t>物理學</t>
  </si>
  <si>
    <t>心理學</t>
  </si>
  <si>
    <t>學術技能</t>
  </si>
  <si>
    <t>歷史</t>
  </si>
  <si>
    <t>攀爬</t>
  </si>
  <si>
    <t>生活技巧</t>
  </si>
  <si>
    <t>01</t>
  </si>
  <si>
    <t>05</t>
  </si>
  <si>
    <t>領航</t>
  </si>
  <si>
    <t>武器技能</t>
  </si>
  <si>
    <t>25</t>
  </si>
  <si>
    <t>20</t>
  </si>
  <si>
    <t>15</t>
  </si>
  <si>
    <t>其他</t>
  </si>
  <si>
    <t>基本</t>
  </si>
  <si>
    <t>神秘學</t>
  </si>
  <si>
    <t>小刀</t>
  </si>
  <si>
    <t>棍棒</t>
  </si>
  <si>
    <t>長劍</t>
  </si>
  <si>
    <t>斧頭</t>
  </si>
  <si>
    <t>軍刀</t>
  </si>
  <si>
    <t>手槍</t>
  </si>
  <si>
    <t>散彈槍</t>
  </si>
  <si>
    <t>來福槍</t>
  </si>
  <si>
    <t>輕機槍</t>
  </si>
  <si>
    <t>重機槍</t>
  </si>
  <si>
    <t>電腦使用</t>
  </si>
  <si>
    <t>母語</t>
  </si>
  <si>
    <t>其他語言</t>
  </si>
  <si>
    <t>駕駛能力</t>
  </si>
  <si>
    <t>武術</t>
  </si>
  <si>
    <t>拳</t>
  </si>
  <si>
    <t>腳</t>
  </si>
  <si>
    <t>頭錘</t>
  </si>
  <si>
    <t>擒抱</t>
  </si>
  <si>
    <t>30</t>
  </si>
  <si>
    <t>10</t>
  </si>
  <si>
    <t>藏匿</t>
  </si>
  <si>
    <t>閃躲</t>
  </si>
  <si>
    <t>躲藏</t>
  </si>
  <si>
    <t>跳躍</t>
  </si>
  <si>
    <t>聆聽</t>
  </si>
  <si>
    <t>潛行</t>
  </si>
  <si>
    <t>偵查</t>
  </si>
  <si>
    <t>追蹤</t>
  </si>
  <si>
    <t>投擲</t>
  </si>
  <si>
    <t>騎術</t>
  </si>
  <si>
    <t>游泳</t>
  </si>
  <si>
    <t>手工藝</t>
  </si>
  <si>
    <t>汽車駕駛</t>
  </si>
  <si>
    <t>電器維修</t>
  </si>
  <si>
    <t>機械維修</t>
  </si>
  <si>
    <t>重機械操作</t>
  </si>
  <si>
    <t>圖書館使用</t>
  </si>
  <si>
    <t>快速交談</t>
  </si>
  <si>
    <t>說服</t>
  </si>
  <si>
    <t>議價</t>
  </si>
  <si>
    <t>鎖匠</t>
  </si>
  <si>
    <t>急救</t>
  </si>
  <si>
    <t>心裡分析</t>
  </si>
  <si>
    <t>信用</t>
  </si>
  <si>
    <t>DX*2</t>
  </si>
  <si>
    <t>ED*5</t>
  </si>
  <si>
    <t>攝影</t>
  </si>
  <si>
    <t>50</t>
  </si>
  <si>
    <t>職業技能點數</t>
  </si>
  <si>
    <t>個人技能點數</t>
  </si>
  <si>
    <t>武器列表</t>
  </si>
  <si>
    <t>武器名稱</t>
  </si>
  <si>
    <t>傷害</t>
  </si>
  <si>
    <t>射程</t>
  </si>
  <si>
    <t>耐久</t>
  </si>
  <si>
    <t>價格</t>
  </si>
  <si>
    <t>故障</t>
  </si>
  <si>
    <t>Design By</t>
  </si>
  <si>
    <t>攻速</t>
  </si>
  <si>
    <t>載彈</t>
  </si>
  <si>
    <t>sliderLiu(小滑)</t>
  </si>
  <si>
    <t>持有道具（名稱／數量）</t>
  </si>
  <si>
    <t>備註</t>
  </si>
  <si>
    <t>基本命中/修正</t>
  </si>
  <si>
    <t>擴充欄位</t>
  </si>
  <si>
    <t>角色製作方式</t>
  </si>
  <si>
    <t>1.</t>
  </si>
  <si>
    <t>力量(STR)、敏捷(DEX)、意志(POW)、體質(CON)、外表(APP)</t>
  </si>
  <si>
    <t>也就是素質的第一行</t>
  </si>
  <si>
    <t>2.</t>
  </si>
  <si>
    <t>體型(SIZ)、智慧(INT)</t>
  </si>
  <si>
    <t>3.</t>
  </si>
  <si>
    <t>也就是素質的第二行前兩種</t>
  </si>
  <si>
    <t>4.</t>
  </si>
  <si>
    <t>你的知識(KNOW) = 教育(EDU) x 5</t>
  </si>
  <si>
    <t>5.</t>
  </si>
  <si>
    <t>你的幸運(LUCK) = 意志(POW) x 5</t>
  </si>
  <si>
    <t>6.</t>
  </si>
  <si>
    <t>你的靈感(IDEA) = 智慧(INT) x 5</t>
  </si>
  <si>
    <t>7.</t>
  </si>
  <si>
    <t>也就是素質的第三行第一個</t>
  </si>
  <si>
    <t>丟1d10，這代表你的財產，Keeper將會告訴你這代表擁有多少錢</t>
  </si>
  <si>
    <t>8.</t>
  </si>
  <si>
    <t>傷害修正表</t>
  </si>
  <si>
    <t>33~40</t>
  </si>
  <si>
    <t>41~56</t>
  </si>
  <si>
    <t>57~72</t>
  </si>
  <si>
    <t>73~88</t>
  </si>
  <si>
    <t>-1D6</t>
  </si>
  <si>
    <t>-1D4</t>
  </si>
  <si>
    <t>0</t>
  </si>
  <si>
    <t>2~12</t>
  </si>
  <si>
    <t>13~16</t>
  </si>
  <si>
    <t>17~24</t>
  </si>
  <si>
    <t>25~32</t>
  </si>
  <si>
    <t>9.</t>
  </si>
  <si>
    <t>10.</t>
  </si>
  <si>
    <t>將體質(CON)+體型(SIZ)之後除以2，就是你的HP最大值</t>
  </si>
  <si>
    <t>你的意志(POW)點數，就等於你的MP最大值</t>
  </si>
  <si>
    <t>你的意志(POW)點數 x 5，就是你的心智(SAN)最大值</t>
  </si>
  <si>
    <t>職業模組一覽表</t>
  </si>
  <si>
    <t>考古學家</t>
  </si>
  <si>
    <t>藝術</t>
  </si>
  <si>
    <t>議價</t>
  </si>
  <si>
    <t>手工藝</t>
  </si>
  <si>
    <t>圖書館使用</t>
  </si>
  <si>
    <t>其他語言</t>
  </si>
  <si>
    <t>偵察</t>
  </si>
  <si>
    <t>&lt;自選1種&gt;</t>
  </si>
  <si>
    <t>11.</t>
  </si>
  <si>
    <t>12.</t>
  </si>
  <si>
    <t>13.</t>
  </si>
  <si>
    <t>將教育(EDU) x 20，就是你的職業技能點數</t>
  </si>
  <si>
    <t>接著丟3D6+3，這就是你的教育(EDU)點數</t>
  </si>
  <si>
    <t>接著丟兩次2D6+6，這兩個點數玩家可自己決定填入下列素的任一種</t>
  </si>
  <si>
    <t>首先丟五次的3D6，這五個點數玩家可自己決定填入下列素質的任一種</t>
  </si>
  <si>
    <t>將智慧(INT) x 10，就是你的個人技能點數</t>
  </si>
  <si>
    <t>調查員最低基本年齡等於教育(EDU)+6，從基本年齡每增加10歲，可增加1點</t>
  </si>
  <si>
    <t>的EDU，當然職業技能隨之+20。但從31歲開始，每增加10歲就必須從</t>
  </si>
  <si>
    <t>力量(STR)、敏捷(DEX)、體質(CON)、外表(APP)之中選擇一樣並-1，</t>
  </si>
  <si>
    <t>也就是說41歲就會開始-1</t>
  </si>
  <si>
    <t>14.</t>
  </si>
  <si>
    <t>藝術家</t>
  </si>
  <si>
    <t>運動員</t>
  </si>
  <si>
    <t>攀爬</t>
  </si>
  <si>
    <t>閃躲</t>
  </si>
  <si>
    <t>跳躍</t>
  </si>
  <si>
    <t>武術</t>
  </si>
  <si>
    <t>騎術</t>
  </si>
  <si>
    <t>游泳</t>
  </si>
  <si>
    <t>投擲</t>
  </si>
  <si>
    <t>母語</t>
  </si>
  <si>
    <t>牧師</t>
  </si>
  <si>
    <t>會計學</t>
  </si>
  <si>
    <t>歷史</t>
  </si>
  <si>
    <t>圖書館使用</t>
  </si>
  <si>
    <t>聆聽</t>
  </si>
  <si>
    <t>其他語言</t>
  </si>
  <si>
    <t>心理學</t>
  </si>
  <si>
    <t>說服</t>
  </si>
  <si>
    <t>喬裝</t>
  </si>
  <si>
    <t>偵察</t>
  </si>
  <si>
    <t>潛行</t>
  </si>
  <si>
    <t>業餘藝術家</t>
  </si>
  <si>
    <t>藝術</t>
  </si>
  <si>
    <t>信用</t>
  </si>
  <si>
    <t>騎術</t>
  </si>
  <si>
    <t>散彈槍</t>
  </si>
  <si>
    <t>&lt;自選2種&gt;</t>
  </si>
  <si>
    <t>拉丁文</t>
  </si>
  <si>
    <t>流浪者</t>
  </si>
  <si>
    <t>快速交談</t>
  </si>
  <si>
    <t>隱藏</t>
  </si>
  <si>
    <t>聆聽</t>
  </si>
  <si>
    <t>自然科學</t>
  </si>
  <si>
    <t>工程師</t>
  </si>
  <si>
    <t>藝人</t>
  </si>
  <si>
    <t>喬裝</t>
  </si>
  <si>
    <t>信用</t>
  </si>
  <si>
    <t>閃躲</t>
  </si>
  <si>
    <t>快速交談</t>
  </si>
  <si>
    <t>農夫/伐木工</t>
  </si>
  <si>
    <t>急救</t>
  </si>
  <si>
    <t>追蹤</t>
  </si>
  <si>
    <t>駭客/顧問</t>
  </si>
  <si>
    <t>電腦使用</t>
  </si>
  <si>
    <t>電子學</t>
  </si>
  <si>
    <t>快速交談</t>
  </si>
  <si>
    <t>圖書館使用</t>
  </si>
  <si>
    <t>律師</t>
  </si>
  <si>
    <t>法律</t>
  </si>
  <si>
    <t>圖書館使用</t>
  </si>
  <si>
    <t>軍官</t>
  </si>
  <si>
    <t>傳教士</t>
  </si>
  <si>
    <t>手工藝</t>
  </si>
  <si>
    <t>急救</t>
  </si>
  <si>
    <t>機械維修</t>
  </si>
  <si>
    <t>醫學</t>
  </si>
  <si>
    <t>心理學家</t>
  </si>
  <si>
    <t>人類學</t>
  </si>
  <si>
    <t>神秘學</t>
  </si>
  <si>
    <t>駕駛能力</t>
  </si>
  <si>
    <t>警探</t>
  </si>
  <si>
    <t>議價</t>
  </si>
  <si>
    <t>快速交談</t>
  </si>
  <si>
    <t>法律</t>
  </si>
  <si>
    <t>聆聽</t>
  </si>
  <si>
    <t>警察</t>
  </si>
  <si>
    <t>私家偵探</t>
  </si>
  <si>
    <t>快速交談</t>
  </si>
  <si>
    <t>法律</t>
  </si>
  <si>
    <t>圖書館使用</t>
  </si>
  <si>
    <t>鎖匠</t>
  </si>
  <si>
    <t>教授</t>
  </si>
  <si>
    <t>議價</t>
  </si>
  <si>
    <t>信用</t>
  </si>
  <si>
    <t>圖書館使用</t>
  </si>
  <si>
    <t>其他語言</t>
  </si>
  <si>
    <t>說服</t>
  </si>
  <si>
    <t>偵察、騎術、汽車駕駛、議價、武術  &lt;任選2種&gt;</t>
  </si>
  <si>
    <t>神秘學、會計學、地理學、藥劑學、藝術&lt;以外的學術任選2種&gt;</t>
  </si>
  <si>
    <t>士兵</t>
  </si>
  <si>
    <t>聆聽</t>
  </si>
  <si>
    <t>機械維修</t>
  </si>
  <si>
    <t>來福槍</t>
  </si>
  <si>
    <t>躲藏</t>
  </si>
  <si>
    <t>發言人</t>
  </si>
  <si>
    <t>部落成員</t>
  </si>
  <si>
    <t>議價</t>
  </si>
  <si>
    <t>聆聽</t>
  </si>
  <si>
    <t>自然科學</t>
  </si>
  <si>
    <t>游泳</t>
  </si>
  <si>
    <t>投擲</t>
  </si>
  <si>
    <t>狂熱者</t>
  </si>
  <si>
    <t>藏匿</t>
  </si>
  <si>
    <t>化學、法律、藥劑學、來福槍、電器維修  &lt;任選2種&gt;</t>
  </si>
  <si>
    <t>躲藏</t>
  </si>
  <si>
    <t>音樂家</t>
  </si>
  <si>
    <t xml:space="preserve"> 法律</t>
  </si>
  <si>
    <t>拳</t>
  </si>
  <si>
    <t>作家</t>
  </si>
  <si>
    <t>罪犯</t>
  </si>
  <si>
    <t>手槍</t>
  </si>
  <si>
    <t>醫生</t>
  </si>
  <si>
    <t>心理分析</t>
  </si>
  <si>
    <t>記者</t>
  </si>
  <si>
    <t>飛機輪船駕駛員</t>
  </si>
  <si>
    <t>技能表備註</t>
  </si>
  <si>
    <t>必須在「職」或「個」輸入1以讓程式辨別，底下技能配置區才會計算。而且直接輸入「總合」即可，不必輸入「配點」。</t>
  </si>
  <si>
    <t>綽號或暱稱</t>
  </si>
  <si>
    <t>出生地</t>
  </si>
  <si>
    <t>ＨＰ</t>
  </si>
  <si>
    <t>技能配置</t>
  </si>
  <si>
    <t>性別</t>
  </si>
  <si>
    <t>ＭＰ</t>
  </si>
  <si>
    <t>已用</t>
  </si>
  <si>
    <t>剩餘</t>
  </si>
  <si>
    <t>ＳＡＮ</t>
  </si>
  <si>
    <t>個人技能點數</t>
  </si>
  <si>
    <t>學歷</t>
  </si>
  <si>
    <t>配點</t>
  </si>
  <si>
    <t>靈感</t>
  </si>
  <si>
    <t>體質</t>
  </si>
  <si>
    <t>體型</t>
  </si>
  <si>
    <t>意志</t>
  </si>
  <si>
    <t>敏捷</t>
  </si>
  <si>
    <t>外表</t>
  </si>
  <si>
    <t>教育</t>
  </si>
  <si>
    <t>斧頭</t>
  </si>
  <si>
    <t>軍刀</t>
  </si>
  <si>
    <t>輕機槍</t>
  </si>
  <si>
    <t>重機槍</t>
  </si>
  <si>
    <t>偵查</t>
  </si>
  <si>
    <t>生活技能</t>
  </si>
  <si>
    <t>易容</t>
  </si>
  <si>
    <t>心裡分析</t>
  </si>
  <si>
    <t>其他技能</t>
  </si>
  <si>
    <t>武術</t>
  </si>
  <si>
    <t>腳</t>
  </si>
  <si>
    <t>頭錘</t>
  </si>
  <si>
    <t>擒抱</t>
  </si>
  <si>
    <t>15.</t>
  </si>
  <si>
    <t>將職業技能點數分配到你的職業技能中，之後職業技能就不能使用個人技能</t>
  </si>
  <si>
    <t>點數再加成，接著將個人技能點數分配到職業技能以外的任意技能中</t>
  </si>
  <si>
    <t>第三高技能3個不可超過60，剩下其餘的不可超過50</t>
  </si>
  <si>
    <t>分配完之後必須符合最高技能1個不可超過80，次高技能2個不可超過70</t>
  </si>
  <si>
    <t>職業</t>
  </si>
  <si>
    <t>+1D4</t>
  </si>
  <si>
    <t>+1D6</t>
  </si>
  <si>
    <t>+2D6</t>
  </si>
  <si>
    <t>+3D6</t>
  </si>
  <si>
    <t>+4D6</t>
  </si>
  <si>
    <t>40</t>
  </si>
  <si>
    <t>將力量(STR)+體型(SIZ)之後，就是你的傷害修正(Damage Bonus)</t>
  </si>
  <si>
    <t>人類學</t>
  </si>
  <si>
    <t>考古學</t>
  </si>
  <si>
    <t>天文學</t>
  </si>
  <si>
    <t>生物學</t>
  </si>
  <si>
    <t>地理學</t>
  </si>
  <si>
    <t>電子學</t>
  </si>
  <si>
    <t>化學</t>
  </si>
  <si>
    <t>自然科學</t>
  </si>
  <si>
    <t>法律</t>
  </si>
  <si>
    <t>藥劑學</t>
  </si>
  <si>
    <t>醫學</t>
  </si>
  <si>
    <t>物理學</t>
  </si>
  <si>
    <t>心理學</t>
  </si>
  <si>
    <t>歷史</t>
  </si>
  <si>
    <t>藝術</t>
  </si>
  <si>
    <t>神秘學</t>
  </si>
  <si>
    <t>攀爬</t>
  </si>
  <si>
    <t>電腦使用</t>
  </si>
  <si>
    <t>01</t>
  </si>
  <si>
    <t>會計學</t>
  </si>
  <si>
    <t>先填入素質的數值，再利用試算表做技能配點</t>
  </si>
  <si>
    <t>使用方法</t>
  </si>
  <si>
    <t>此角色卡技能為全自動表示，請勿更動</t>
  </si>
  <si>
    <t>Design By  阿蛇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</si>
</sst>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0"/>
    <numFmt numFmtId="181" formatCode="0;[Black]00"/>
    <numFmt numFmtId="182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1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70C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33" borderId="21" xfId="0" applyNumberFormat="1" applyFont="1" applyFill="1" applyBorder="1" applyAlignment="1">
      <alignment horizontal="right"/>
    </xf>
    <xf numFmtId="49" fontId="2" fillId="33" borderId="21" xfId="0" applyNumberFormat="1" applyFont="1" applyFill="1" applyBorder="1" applyAlignment="1">
      <alignment/>
    </xf>
    <xf numFmtId="49" fontId="2" fillId="33" borderId="23" xfId="0" applyNumberFormat="1" applyFont="1" applyFill="1" applyBorder="1" applyAlignment="1">
      <alignment/>
    </xf>
    <xf numFmtId="49" fontId="2" fillId="33" borderId="24" xfId="0" applyNumberFormat="1" applyFont="1" applyFill="1" applyBorder="1" applyAlignment="1">
      <alignment/>
    </xf>
    <xf numFmtId="49" fontId="2" fillId="33" borderId="25" xfId="0" applyNumberFormat="1" applyFont="1" applyFill="1" applyBorder="1" applyAlignment="1">
      <alignment/>
    </xf>
    <xf numFmtId="49" fontId="2" fillId="33" borderId="26" xfId="0" applyNumberFormat="1" applyFont="1" applyFill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vertical="top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textRotation="255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 wrapText="1"/>
    </xf>
    <xf numFmtId="49" fontId="2" fillId="33" borderId="38" xfId="0" applyNumberFormat="1" applyFont="1" applyFill="1" applyBorder="1" applyAlignment="1">
      <alignment horizontal="center" wrapText="1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33" borderId="23" xfId="0" applyNumberFormat="1" applyFont="1" applyFill="1" applyBorder="1" applyAlignment="1">
      <alignment/>
    </xf>
    <xf numFmtId="49" fontId="2" fillId="33" borderId="24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25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/>
    </xf>
    <xf numFmtId="49" fontId="2" fillId="33" borderId="37" xfId="0" applyNumberFormat="1" applyFont="1" applyFill="1" applyBorder="1" applyAlignment="1">
      <alignment/>
    </xf>
    <xf numFmtId="49" fontId="2" fillId="33" borderId="39" xfId="0" applyNumberFormat="1" applyFont="1" applyFill="1" applyBorder="1" applyAlignment="1">
      <alignment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48" xfId="0" applyNumberFormat="1" applyFont="1" applyFill="1" applyBorder="1" applyAlignment="1">
      <alignment horizontal="center"/>
    </xf>
    <xf numFmtId="49" fontId="2" fillId="33" borderId="49" xfId="0" applyNumberFormat="1" applyFont="1" applyFill="1" applyBorder="1" applyAlignment="1">
      <alignment horizontal="center" wrapText="1"/>
    </xf>
    <xf numFmtId="49" fontId="2" fillId="0" borderId="17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49" fontId="2" fillId="33" borderId="0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0" borderId="50" xfId="0" applyNumberFormat="1" applyFont="1" applyBorder="1" applyAlignment="1">
      <alignment/>
    </xf>
    <xf numFmtId="49" fontId="2" fillId="0" borderId="51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52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57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58" xfId="0" applyNumberFormat="1" applyFont="1" applyBorder="1" applyAlignment="1">
      <alignment horizontal="center"/>
    </xf>
    <xf numFmtId="0" fontId="2" fillId="0" borderId="6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6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6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6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69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63" xfId="0" applyNumberFormat="1" applyFont="1" applyBorder="1" applyAlignment="1">
      <alignment horizontal="center"/>
    </xf>
    <xf numFmtId="0" fontId="2" fillId="0" borderId="64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2" fillId="0" borderId="41" xfId="0" applyNumberFormat="1" applyFont="1" applyBorder="1" applyAlignment="1">
      <alignment horizontal="center"/>
    </xf>
    <xf numFmtId="49" fontId="42" fillId="0" borderId="42" xfId="0" applyNumberFormat="1" applyFont="1" applyBorder="1" applyAlignment="1">
      <alignment horizontal="center"/>
    </xf>
    <xf numFmtId="49" fontId="42" fillId="0" borderId="43" xfId="0" applyNumberFormat="1" applyFont="1" applyBorder="1" applyAlignment="1">
      <alignment horizontal="center"/>
    </xf>
    <xf numFmtId="49" fontId="42" fillId="0" borderId="21" xfId="0" applyNumberFormat="1" applyFont="1" applyBorder="1" applyAlignment="1">
      <alignment horizontal="center"/>
    </xf>
    <xf numFmtId="49" fontId="42" fillId="0" borderId="0" xfId="0" applyNumberFormat="1" applyFont="1" applyBorder="1" applyAlignment="1">
      <alignment horizontal="center"/>
    </xf>
    <xf numFmtId="49" fontId="42" fillId="0" borderId="17" xfId="0" applyNumberFormat="1" applyFont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9" fontId="42" fillId="0" borderId="50" xfId="0" applyNumberFormat="1" applyFont="1" applyBorder="1" applyAlignment="1">
      <alignment horizontal="center"/>
    </xf>
    <xf numFmtId="49" fontId="42" fillId="0" borderId="51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50" xfId="0" applyNumberFormat="1" applyFont="1" applyBorder="1" applyAlignment="1">
      <alignment horizontal="center" vertical="center"/>
    </xf>
    <xf numFmtId="0" fontId="2" fillId="0" borderId="51" xfId="0" applyNumberFormat="1" applyFont="1" applyBorder="1" applyAlignment="1">
      <alignment horizontal="center" vertical="center"/>
    </xf>
    <xf numFmtId="180" fontId="2" fillId="0" borderId="57" xfId="0" applyNumberFormat="1" applyFont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180" fontId="2" fillId="0" borderId="28" xfId="0" applyNumberFormat="1" applyFont="1" applyBorder="1" applyAlignment="1">
      <alignment horizontal="center"/>
    </xf>
    <xf numFmtId="180" fontId="2" fillId="0" borderId="52" xfId="0" applyNumberFormat="1" applyFont="1" applyBorder="1" applyAlignment="1">
      <alignment horizontal="center"/>
    </xf>
    <xf numFmtId="181" fontId="2" fillId="0" borderId="28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181" fontId="2" fillId="0" borderId="30" xfId="0" applyNumberFormat="1" applyFont="1" applyBorder="1" applyAlignment="1">
      <alignment horizontal="center"/>
    </xf>
    <xf numFmtId="180" fontId="2" fillId="0" borderId="56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180" fontId="2" fillId="0" borderId="58" xfId="0" applyNumberFormat="1" applyFont="1" applyBorder="1" applyAlignment="1">
      <alignment horizontal="center"/>
    </xf>
    <xf numFmtId="0" fontId="2" fillId="0" borderId="70" xfId="0" applyNumberFormat="1" applyFont="1" applyBorder="1" applyAlignment="1">
      <alignment horizontal="center" vertical="center" textRotation="255"/>
    </xf>
    <xf numFmtId="0" fontId="2" fillId="0" borderId="71" xfId="0" applyNumberFormat="1" applyFont="1" applyBorder="1" applyAlignment="1">
      <alignment horizontal="center" vertical="center" textRotation="255"/>
    </xf>
    <xf numFmtId="181" fontId="2" fillId="0" borderId="14" xfId="0" applyNumberFormat="1" applyFont="1" applyBorder="1" applyAlignment="1">
      <alignment horizontal="center"/>
    </xf>
    <xf numFmtId="0" fontId="2" fillId="0" borderId="72" xfId="0" applyNumberFormat="1" applyFont="1" applyBorder="1" applyAlignment="1">
      <alignment horizontal="center" vertical="center" textRotation="255"/>
    </xf>
    <xf numFmtId="0" fontId="2" fillId="0" borderId="73" xfId="0" applyNumberFormat="1" applyFont="1" applyBorder="1" applyAlignment="1">
      <alignment horizontal="center" vertical="center" textRotation="255"/>
    </xf>
    <xf numFmtId="0" fontId="2" fillId="0" borderId="74" xfId="0" applyNumberFormat="1" applyFont="1" applyBorder="1" applyAlignment="1">
      <alignment horizontal="center" vertical="center" textRotation="255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67" xfId="0" applyNumberFormat="1" applyFont="1" applyBorder="1" applyAlignment="1">
      <alignment horizontal="center" vertical="center"/>
    </xf>
    <xf numFmtId="0" fontId="2" fillId="0" borderId="75" xfId="0" applyNumberFormat="1" applyFont="1" applyBorder="1" applyAlignment="1">
      <alignment horizontal="center"/>
    </xf>
    <xf numFmtId="0" fontId="2" fillId="0" borderId="76" xfId="0" applyNumberFormat="1" applyFont="1" applyBorder="1" applyAlignment="1">
      <alignment horizontal="center"/>
    </xf>
    <xf numFmtId="0" fontId="2" fillId="0" borderId="77" xfId="0" applyNumberFormat="1" applyFont="1" applyBorder="1" applyAlignment="1">
      <alignment horizontal="center"/>
    </xf>
    <xf numFmtId="0" fontId="2" fillId="0" borderId="62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78" xfId="0" applyNumberFormat="1" applyFont="1" applyBorder="1" applyAlignment="1">
      <alignment horizontal="center" vertical="center" textRotation="255"/>
    </xf>
    <xf numFmtId="0" fontId="2" fillId="0" borderId="79" xfId="0" applyNumberFormat="1" applyFont="1" applyBorder="1" applyAlignment="1">
      <alignment horizontal="center" vertical="center" textRotation="255"/>
    </xf>
    <xf numFmtId="0" fontId="2" fillId="0" borderId="3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69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50" xfId="0" applyNumberFormat="1" applyFont="1" applyBorder="1" applyAlignment="1">
      <alignment horizontal="left" vertical="top" wrapText="1"/>
    </xf>
    <xf numFmtId="0" fontId="2" fillId="0" borderId="51" xfId="0" applyNumberFormat="1" applyFont="1" applyBorder="1" applyAlignment="1">
      <alignment horizontal="left" vertical="top" wrapText="1"/>
    </xf>
    <xf numFmtId="49" fontId="2" fillId="0" borderId="6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58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9"/>
  <sheetViews>
    <sheetView zoomScalePageLayoutView="0" workbookViewId="0" topLeftCell="A1">
      <selection activeCell="AQ4" sqref="AQ4"/>
    </sheetView>
  </sheetViews>
  <sheetFormatPr defaultColWidth="2.50390625" defaultRowHeight="15" customHeight="1"/>
  <cols>
    <col min="1" max="35" width="2.50390625" style="2" customWidth="1"/>
    <col min="36" max="59" width="2.50390625" style="12" customWidth="1"/>
    <col min="60" max="16384" width="2.50390625" style="2" customWidth="1"/>
  </cols>
  <sheetData>
    <row r="1" spans="1:34" ht="15" customHeight="1" thickBot="1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89" t="s">
        <v>9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</row>
    <row r="2" spans="1:58" ht="15" customHeight="1" thickBot="1">
      <c r="A2" s="103" t="s">
        <v>0</v>
      </c>
      <c r="B2" s="54"/>
      <c r="C2" s="54"/>
      <c r="D2" s="54"/>
      <c r="E2" s="123"/>
      <c r="F2" s="55"/>
      <c r="G2" s="55"/>
      <c r="H2" s="55"/>
      <c r="I2" s="55"/>
      <c r="J2" s="55"/>
      <c r="K2" s="55"/>
      <c r="L2" s="55"/>
      <c r="M2" s="55"/>
      <c r="N2" s="56"/>
      <c r="O2" s="117" t="s">
        <v>8</v>
      </c>
      <c r="P2" s="118"/>
      <c r="Q2" s="140"/>
      <c r="R2" s="140"/>
      <c r="S2" s="118" t="s">
        <v>15</v>
      </c>
      <c r="T2" s="118"/>
      <c r="U2" s="140"/>
      <c r="V2" s="140"/>
      <c r="W2" s="118" t="s">
        <v>17</v>
      </c>
      <c r="X2" s="118"/>
      <c r="Y2" s="140"/>
      <c r="Z2" s="140"/>
      <c r="AA2" s="118" t="s">
        <v>18</v>
      </c>
      <c r="AB2" s="118"/>
      <c r="AC2" s="140"/>
      <c r="AD2" s="140"/>
      <c r="AE2" s="118" t="s">
        <v>19</v>
      </c>
      <c r="AF2" s="118"/>
      <c r="AG2" s="140"/>
      <c r="AH2" s="141"/>
      <c r="AJ2" s="110" t="s">
        <v>123</v>
      </c>
      <c r="AK2" s="110"/>
      <c r="AL2" s="110"/>
      <c r="AM2" s="110" t="s">
        <v>126</v>
      </c>
      <c r="AN2" s="110"/>
      <c r="AO2" s="110"/>
      <c r="AP2" s="110"/>
      <c r="AS2" s="143" t="s">
        <v>361</v>
      </c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5"/>
    </row>
    <row r="3" spans="1:60" ht="15" customHeight="1">
      <c r="A3" s="10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02"/>
      <c r="O3" s="103" t="s">
        <v>13</v>
      </c>
      <c r="P3" s="54"/>
      <c r="Q3" s="125"/>
      <c r="R3" s="125"/>
      <c r="S3" s="54" t="s">
        <v>16</v>
      </c>
      <c r="T3" s="54"/>
      <c r="U3" s="125"/>
      <c r="V3" s="125"/>
      <c r="W3" s="54" t="s">
        <v>22</v>
      </c>
      <c r="X3" s="54"/>
      <c r="Y3" s="125">
        <f>Q4*5</f>
        <v>0</v>
      </c>
      <c r="Z3" s="125"/>
      <c r="AA3" s="54" t="s">
        <v>23</v>
      </c>
      <c r="AB3" s="54"/>
      <c r="AC3" s="125">
        <f>Y2*5</f>
        <v>0</v>
      </c>
      <c r="AD3" s="125"/>
      <c r="AE3" s="54" t="s">
        <v>21</v>
      </c>
      <c r="AF3" s="54"/>
      <c r="AG3" s="125">
        <f>U3*5</f>
        <v>0</v>
      </c>
      <c r="AH3" s="126"/>
      <c r="AS3" s="146" t="s">
        <v>360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8"/>
      <c r="BH3" s="36">
        <f>(Q2+Q3)</f>
        <v>0</v>
      </c>
    </row>
    <row r="4" spans="1:58" ht="15" customHeight="1" thickBot="1">
      <c r="A4" s="10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02"/>
      <c r="O4" s="111" t="s">
        <v>14</v>
      </c>
      <c r="P4" s="108"/>
      <c r="Q4" s="127"/>
      <c r="R4" s="127"/>
      <c r="S4" s="108" t="s">
        <v>20</v>
      </c>
      <c r="T4" s="108"/>
      <c r="U4" s="127"/>
      <c r="V4" s="127"/>
      <c r="W4" s="108" t="s">
        <v>10</v>
      </c>
      <c r="X4" s="108"/>
      <c r="Y4" s="108"/>
      <c r="Z4" s="108"/>
      <c r="AA4" s="127" t="str">
        <f>IF(BH3&gt;72,BD20,IF(BH3&gt;56,BB20,IF(BH3&gt;40,AZ20,IF(BH3&gt;32,AX20,IF(BH3&gt;24,AV20,IF(BH3&gt;16,AT20,IF(BH3&gt;12,AR20,IF(BH3&gt;1,AP20,"?"))))))))</f>
        <v>?</v>
      </c>
      <c r="AB4" s="127"/>
      <c r="AC4" s="108" t="s">
        <v>11</v>
      </c>
      <c r="AD4" s="108"/>
      <c r="AE4" s="108"/>
      <c r="AF4" s="108"/>
      <c r="AG4" s="127"/>
      <c r="AH4" s="128"/>
      <c r="AS4" s="149" t="s">
        <v>362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1"/>
    </row>
    <row r="5" spans="1:41" ht="15" customHeight="1" thickBot="1">
      <c r="A5" s="103" t="s">
        <v>5</v>
      </c>
      <c r="B5" s="54"/>
      <c r="C5" s="54"/>
      <c r="D5" s="54"/>
      <c r="E5" s="123"/>
      <c r="F5" s="55"/>
      <c r="G5" s="55"/>
      <c r="H5" s="124"/>
      <c r="I5" s="54" t="s">
        <v>332</v>
      </c>
      <c r="J5" s="54"/>
      <c r="K5" s="55"/>
      <c r="L5" s="55"/>
      <c r="M5" s="55"/>
      <c r="N5" s="56"/>
      <c r="O5" s="89" t="s">
        <v>24</v>
      </c>
      <c r="P5" s="90"/>
      <c r="Q5" s="136"/>
      <c r="R5" s="137"/>
      <c r="S5" s="7" t="s">
        <v>12</v>
      </c>
      <c r="T5" s="137">
        <f>ROUNDUP((AC2+Q3)/2,0)</f>
        <v>0</v>
      </c>
      <c r="U5" s="138"/>
      <c r="V5" s="117" t="s">
        <v>27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  <c r="AK5" s="104" t="s">
        <v>131</v>
      </c>
      <c r="AL5" s="105"/>
      <c r="AM5" s="105"/>
      <c r="AN5" s="105"/>
      <c r="AO5" s="106"/>
    </row>
    <row r="6" spans="1:59" ht="15" customHeight="1">
      <c r="A6" s="103" t="s">
        <v>6</v>
      </c>
      <c r="B6" s="54"/>
      <c r="C6" s="54"/>
      <c r="D6" s="54"/>
      <c r="E6" s="123"/>
      <c r="F6" s="55"/>
      <c r="G6" s="55"/>
      <c r="H6" s="124"/>
      <c r="I6" s="54" t="s">
        <v>4</v>
      </c>
      <c r="J6" s="54"/>
      <c r="K6" s="55"/>
      <c r="L6" s="55"/>
      <c r="M6" s="55"/>
      <c r="N6" s="56"/>
      <c r="O6" s="103" t="s">
        <v>25</v>
      </c>
      <c r="P6" s="54"/>
      <c r="Q6" s="129"/>
      <c r="R6" s="135"/>
      <c r="S6" s="3" t="s">
        <v>12</v>
      </c>
      <c r="T6" s="135">
        <f>Y2</f>
        <v>0</v>
      </c>
      <c r="U6" s="131"/>
      <c r="V6" s="103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102"/>
      <c r="AK6" s="13" t="s">
        <v>132</v>
      </c>
      <c r="AL6" s="67" t="s">
        <v>181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107"/>
    </row>
    <row r="7" spans="1:59" ht="15" customHeight="1" thickBot="1">
      <c r="A7" s="111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111" t="s">
        <v>26</v>
      </c>
      <c r="P7" s="108"/>
      <c r="Q7" s="132"/>
      <c r="R7" s="133"/>
      <c r="S7" s="8" t="s">
        <v>12</v>
      </c>
      <c r="T7" s="133">
        <f>Y2*5</f>
        <v>0</v>
      </c>
      <c r="U7" s="134"/>
      <c r="V7" s="10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102"/>
      <c r="AK7" s="16"/>
      <c r="AL7" s="65" t="s">
        <v>133</v>
      </c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81"/>
    </row>
    <row r="8" spans="1:59" ht="15" customHeight="1">
      <c r="A8" s="89" t="s">
        <v>114</v>
      </c>
      <c r="B8" s="90"/>
      <c r="C8" s="90"/>
      <c r="D8" s="90"/>
      <c r="E8" s="90"/>
      <c r="F8" s="90"/>
      <c r="G8" s="115">
        <f>Q4*20</f>
        <v>0</v>
      </c>
      <c r="H8" s="115"/>
      <c r="I8" s="115"/>
      <c r="J8" s="115"/>
      <c r="K8" s="115"/>
      <c r="L8" s="90" t="s">
        <v>115</v>
      </c>
      <c r="M8" s="90"/>
      <c r="N8" s="90"/>
      <c r="O8" s="90"/>
      <c r="P8" s="90"/>
      <c r="Q8" s="115">
        <f>U3*10</f>
        <v>0</v>
      </c>
      <c r="R8" s="115"/>
      <c r="S8" s="115"/>
      <c r="T8" s="115"/>
      <c r="U8" s="116"/>
      <c r="V8" s="12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102"/>
      <c r="AK8" s="16"/>
      <c r="AL8" s="65" t="s">
        <v>134</v>
      </c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81"/>
    </row>
    <row r="9" spans="1:59" ht="15" customHeight="1">
      <c r="A9" s="112" t="s">
        <v>28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  <c r="V9" s="12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102"/>
      <c r="AK9" s="20" t="s">
        <v>135</v>
      </c>
      <c r="AL9" s="84" t="s">
        <v>180</v>
      </c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5"/>
    </row>
    <row r="10" spans="1:59" ht="1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12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102"/>
      <c r="AK10" s="20"/>
      <c r="AL10" s="84" t="s">
        <v>136</v>
      </c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5"/>
    </row>
    <row r="11" spans="1:59" ht="15" customHeight="1">
      <c r="A11" s="95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3"/>
      <c r="V11" s="12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02"/>
      <c r="AK11" s="20"/>
      <c r="AL11" s="84" t="s">
        <v>138</v>
      </c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5"/>
    </row>
    <row r="12" spans="1:59" ht="1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2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102"/>
      <c r="AK12" s="16" t="s">
        <v>137</v>
      </c>
      <c r="AL12" s="65" t="s">
        <v>179</v>
      </c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81"/>
    </row>
    <row r="13" spans="1:59" ht="15" customHeight="1">
      <c r="A13" s="142" t="s">
        <v>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12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102"/>
      <c r="AK13" s="16"/>
      <c r="AL13" s="65" t="s">
        <v>146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81"/>
    </row>
    <row r="14" spans="1:59" ht="1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4"/>
      <c r="V14" s="12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102"/>
      <c r="AK14" s="20" t="s">
        <v>139</v>
      </c>
      <c r="AL14" s="84" t="s">
        <v>140</v>
      </c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5"/>
    </row>
    <row r="15" spans="1:59" ht="15" customHeight="1">
      <c r="A15" s="9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3"/>
      <c r="V15" s="12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102"/>
      <c r="AK15" s="16" t="s">
        <v>141</v>
      </c>
      <c r="AL15" s="65" t="s">
        <v>142</v>
      </c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81"/>
    </row>
    <row r="16" spans="1:59" ht="15" customHeight="1">
      <c r="A16" s="95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3"/>
      <c r="V16" s="12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102"/>
      <c r="AK16" s="20" t="s">
        <v>143</v>
      </c>
      <c r="AL16" s="84" t="s">
        <v>144</v>
      </c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5"/>
    </row>
    <row r="17" spans="1:59" ht="15" customHeight="1">
      <c r="A17" s="95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3"/>
      <c r="V17" s="12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102"/>
      <c r="AK17" s="16" t="s">
        <v>145</v>
      </c>
      <c r="AL17" s="65" t="s">
        <v>147</v>
      </c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81"/>
    </row>
    <row r="18" spans="1:59" ht="15" customHeight="1" thickBo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122"/>
      <c r="W18" s="108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K18" s="20" t="s">
        <v>148</v>
      </c>
      <c r="AL18" s="84" t="s">
        <v>339</v>
      </c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5"/>
    </row>
    <row r="19" spans="1:59" ht="15" customHeight="1">
      <c r="A19" s="89" t="s">
        <v>51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89" t="s">
        <v>30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139"/>
      <c r="X19" s="89" t="s">
        <v>62</v>
      </c>
      <c r="Y19" s="90"/>
      <c r="Z19" s="90"/>
      <c r="AA19" s="90"/>
      <c r="AB19" s="90"/>
      <c r="AC19" s="90"/>
      <c r="AD19" s="90"/>
      <c r="AE19" s="90"/>
      <c r="AF19" s="90"/>
      <c r="AG19" s="90"/>
      <c r="AH19" s="91"/>
      <c r="AK19" s="16"/>
      <c r="AL19" s="88" t="s">
        <v>149</v>
      </c>
      <c r="AM19" s="88"/>
      <c r="AN19" s="88"/>
      <c r="AO19" s="88"/>
      <c r="AP19" s="83" t="s">
        <v>157</v>
      </c>
      <c r="AQ19" s="83"/>
      <c r="AR19" s="83" t="s">
        <v>158</v>
      </c>
      <c r="AS19" s="83"/>
      <c r="AT19" s="83" t="s">
        <v>159</v>
      </c>
      <c r="AU19" s="83"/>
      <c r="AV19" s="83" t="s">
        <v>160</v>
      </c>
      <c r="AW19" s="83"/>
      <c r="AX19" s="83" t="s">
        <v>150</v>
      </c>
      <c r="AY19" s="83"/>
      <c r="AZ19" s="83" t="s">
        <v>151</v>
      </c>
      <c r="BA19" s="83"/>
      <c r="BB19" s="83" t="s">
        <v>152</v>
      </c>
      <c r="BC19" s="83"/>
      <c r="BD19" s="83" t="s">
        <v>153</v>
      </c>
      <c r="BE19" s="83"/>
      <c r="BF19" s="65"/>
      <c r="BG19" s="81"/>
    </row>
    <row r="20" spans="1:59" ht="15" customHeight="1">
      <c r="A20" s="4" t="s">
        <v>31</v>
      </c>
      <c r="B20" s="1" t="s">
        <v>32</v>
      </c>
      <c r="C20" s="54" t="s">
        <v>36</v>
      </c>
      <c r="D20" s="54"/>
      <c r="E20" s="54"/>
      <c r="F20" s="54" t="s">
        <v>33</v>
      </c>
      <c r="G20" s="54"/>
      <c r="H20" s="54" t="s">
        <v>34</v>
      </c>
      <c r="I20" s="54"/>
      <c r="J20" s="54" t="s">
        <v>35</v>
      </c>
      <c r="K20" s="102"/>
      <c r="L20" s="4" t="s">
        <v>31</v>
      </c>
      <c r="M20" s="1" t="s">
        <v>32</v>
      </c>
      <c r="N20" s="54" t="s">
        <v>36</v>
      </c>
      <c r="O20" s="54"/>
      <c r="P20" s="54"/>
      <c r="Q20" s="54"/>
      <c r="R20" s="54" t="s">
        <v>33</v>
      </c>
      <c r="S20" s="54"/>
      <c r="T20" s="54" t="s">
        <v>34</v>
      </c>
      <c r="U20" s="54"/>
      <c r="V20" s="54" t="s">
        <v>35</v>
      </c>
      <c r="W20" s="123"/>
      <c r="X20" s="4" t="s">
        <v>31</v>
      </c>
      <c r="Y20" s="1" t="s">
        <v>32</v>
      </c>
      <c r="Z20" s="54" t="s">
        <v>36</v>
      </c>
      <c r="AA20" s="54"/>
      <c r="AB20" s="54"/>
      <c r="AC20" s="54" t="s">
        <v>63</v>
      </c>
      <c r="AD20" s="54"/>
      <c r="AE20" s="54" t="s">
        <v>34</v>
      </c>
      <c r="AF20" s="54"/>
      <c r="AG20" s="54" t="s">
        <v>35</v>
      </c>
      <c r="AH20" s="102"/>
      <c r="AK20" s="16"/>
      <c r="AL20" s="88"/>
      <c r="AM20" s="88"/>
      <c r="AN20" s="88"/>
      <c r="AO20" s="88"/>
      <c r="AP20" s="82" t="s">
        <v>154</v>
      </c>
      <c r="AQ20" s="83"/>
      <c r="AR20" s="82" t="s">
        <v>155</v>
      </c>
      <c r="AS20" s="83"/>
      <c r="AT20" s="82" t="s">
        <v>156</v>
      </c>
      <c r="AU20" s="83"/>
      <c r="AV20" s="82" t="s">
        <v>333</v>
      </c>
      <c r="AW20" s="83"/>
      <c r="AX20" s="82" t="s">
        <v>334</v>
      </c>
      <c r="AY20" s="83"/>
      <c r="AZ20" s="82" t="s">
        <v>335</v>
      </c>
      <c r="BA20" s="83"/>
      <c r="BB20" s="82" t="s">
        <v>336</v>
      </c>
      <c r="BC20" s="83"/>
      <c r="BD20" s="82" t="s">
        <v>337</v>
      </c>
      <c r="BE20" s="83"/>
      <c r="BF20" s="65"/>
      <c r="BG20" s="81"/>
    </row>
    <row r="21" spans="1:59" ht="15" customHeight="1">
      <c r="A21" s="28">
        <f>IF('試算表'!T13="","",'試算表'!T13)</f>
      </c>
      <c r="B21" s="28">
        <f>IF('試算表'!U13="","",'試算表'!U13)</f>
      </c>
      <c r="C21" s="54" t="s">
        <v>359</v>
      </c>
      <c r="D21" s="54"/>
      <c r="E21" s="54"/>
      <c r="F21" s="54" t="s">
        <v>85</v>
      </c>
      <c r="G21" s="54"/>
      <c r="H21" s="125">
        <f>IF('試算表'!AB13=0,"",'試算表'!AB13)</f>
      </c>
      <c r="I21" s="125"/>
      <c r="J21" s="125">
        <f>IF(H21="","",F21+H21)</f>
      </c>
      <c r="K21" s="125"/>
      <c r="L21" s="43">
        <f>IF('試算表'!T40="","",'試算表'!T40)</f>
      </c>
      <c r="M21" s="28">
        <f>IF('試算表'!U40="","",'試算表'!U40)</f>
      </c>
      <c r="N21" s="123" t="s">
        <v>356</v>
      </c>
      <c r="O21" s="55"/>
      <c r="P21" s="55"/>
      <c r="Q21" s="124"/>
      <c r="R21" s="123" t="s">
        <v>338</v>
      </c>
      <c r="S21" s="55"/>
      <c r="T21" s="129">
        <f>IF('試算表'!AB40=0,"",'試算表'!AB40)</f>
      </c>
      <c r="U21" s="130"/>
      <c r="V21" s="129">
        <f>IF(T21="","",R21+T21)</f>
      </c>
      <c r="W21" s="131"/>
      <c r="X21" s="27">
        <f>IF('試算表'!T67="","",'試算表'!T67)</f>
      </c>
      <c r="Y21" s="28">
        <f>IF('試算表'!U67="","",'試算表'!U67)</f>
      </c>
      <c r="Z21" s="54" t="s">
        <v>357</v>
      </c>
      <c r="AA21" s="54"/>
      <c r="AB21" s="54"/>
      <c r="AC21" s="54" t="s">
        <v>55</v>
      </c>
      <c r="AD21" s="54"/>
      <c r="AE21" s="125">
        <f>IF('試算表'!AB67=0,"",'試算表'!AB67)</f>
      </c>
      <c r="AF21" s="125"/>
      <c r="AG21" s="125">
        <f>IF(AE21="","",AC21+AE21)</f>
      </c>
      <c r="AH21" s="126"/>
      <c r="AK21" s="16" t="s">
        <v>161</v>
      </c>
      <c r="AL21" s="65" t="s">
        <v>163</v>
      </c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81"/>
    </row>
    <row r="22" spans="1:59" ht="15" customHeight="1">
      <c r="A22" s="28">
        <f>IF('試算表'!T14="","",'試算表'!T14)</f>
      </c>
      <c r="B22" s="28">
        <f>IF('試算表'!U14="","",'試算表'!U14)</f>
      </c>
      <c r="C22" s="54" t="s">
        <v>340</v>
      </c>
      <c r="D22" s="54"/>
      <c r="E22" s="54"/>
      <c r="F22" s="54" t="s">
        <v>55</v>
      </c>
      <c r="G22" s="54"/>
      <c r="H22" s="125">
        <f>IF('試算表'!AB14=0,"",'試算表'!AB14)</f>
      </c>
      <c r="I22" s="125"/>
      <c r="J22" s="125">
        <f aca="true" t="shared" si="0" ref="J22:J37">IF(H22="","",F22+H22)</f>
      </c>
      <c r="K22" s="125"/>
      <c r="L22" s="43">
        <f>IF('試算表'!T41="","",'試算表'!T41)</f>
      </c>
      <c r="M22" s="28">
        <f>IF('試算表'!U41="","",'試算表'!U41)</f>
      </c>
      <c r="N22" s="123" t="s">
        <v>86</v>
      </c>
      <c r="O22" s="55"/>
      <c r="P22" s="55"/>
      <c r="Q22" s="124"/>
      <c r="R22" s="123" t="s">
        <v>61</v>
      </c>
      <c r="S22" s="55"/>
      <c r="T22" s="129">
        <f>IF('試算表'!AB41=0,"",'試算表'!AB41)</f>
      </c>
      <c r="U22" s="130"/>
      <c r="V22" s="129">
        <f aca="true" t="shared" si="1" ref="V22:V32">IF(T22="","",R22+T22)</f>
      </c>
      <c r="W22" s="131"/>
      <c r="X22" s="27">
        <f>IF('試算表'!T68="","",'試算表'!T68)</f>
      </c>
      <c r="Y22" s="28">
        <f>IF('試算表'!U68="","",'試算表'!U68)</f>
      </c>
      <c r="Z22" s="54" t="s">
        <v>109</v>
      </c>
      <c r="AA22" s="54"/>
      <c r="AB22" s="54"/>
      <c r="AC22" s="54" t="s">
        <v>61</v>
      </c>
      <c r="AD22" s="54"/>
      <c r="AE22" s="125">
        <f>IF('試算表'!AB68=0,"",'試算表'!AB68)</f>
      </c>
      <c r="AF22" s="125"/>
      <c r="AG22" s="125">
        <f>IF(AE22="","",AC22+AE22)</f>
      </c>
      <c r="AH22" s="126"/>
      <c r="AK22" s="20" t="s">
        <v>162</v>
      </c>
      <c r="AL22" s="84" t="s">
        <v>164</v>
      </c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5"/>
    </row>
    <row r="23" spans="1:59" ht="15" customHeight="1">
      <c r="A23" s="28">
        <f>IF('試算表'!T15="","",'試算表'!T15)</f>
      </c>
      <c r="B23" s="28">
        <f>IF('試算表'!U15="","",'試算表'!U15)</f>
      </c>
      <c r="C23" s="54" t="s">
        <v>341</v>
      </c>
      <c r="D23" s="54"/>
      <c r="E23" s="54"/>
      <c r="F23" s="54" t="s">
        <v>55</v>
      </c>
      <c r="G23" s="54"/>
      <c r="H23" s="125">
        <f>IF('試算表'!AB15=0,"",'試算表'!AB15)</f>
      </c>
      <c r="I23" s="125"/>
      <c r="J23" s="125">
        <f t="shared" si="0"/>
      </c>
      <c r="K23" s="125"/>
      <c r="L23" s="43">
        <f>IF('試算表'!T42="","",'試算表'!T42)</f>
      </c>
      <c r="M23" s="28">
        <f>IF('試算表'!U42="","",'試算表'!U42)</f>
      </c>
      <c r="N23" s="123" t="s">
        <v>87</v>
      </c>
      <c r="O23" s="55"/>
      <c r="P23" s="55"/>
      <c r="Q23" s="124"/>
      <c r="R23" s="123">
        <f>U2*2</f>
        <v>0</v>
      </c>
      <c r="S23" s="55"/>
      <c r="T23" s="129">
        <f>IF('試算表'!AB42=0,"",'試算表'!AB42)</f>
      </c>
      <c r="U23" s="130"/>
      <c r="V23" s="129">
        <f t="shared" si="1"/>
      </c>
      <c r="W23" s="131"/>
      <c r="X23" s="27">
        <f>IF('試算表'!T69="","",'試算表'!T69)</f>
      </c>
      <c r="Y23" s="28">
        <f>IF('試算表'!U69="","",'試算表'!U69)</f>
      </c>
      <c r="Z23" s="54" t="s">
        <v>76</v>
      </c>
      <c r="AA23" s="54"/>
      <c r="AB23" s="54"/>
      <c r="AC23" s="54">
        <f>Q4*5</f>
        <v>0</v>
      </c>
      <c r="AD23" s="54"/>
      <c r="AE23" s="125">
        <f>IF('試算表'!AB69=0,"",'試算表'!AB69)</f>
      </c>
      <c r="AF23" s="125"/>
      <c r="AG23" s="125">
        <f>IF(AE23="","",AC23+AE23)</f>
      </c>
      <c r="AH23" s="126"/>
      <c r="AK23" s="18"/>
      <c r="AL23" s="65" t="s">
        <v>165</v>
      </c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81"/>
    </row>
    <row r="24" spans="1:59" ht="15" customHeight="1">
      <c r="A24" s="28">
        <f>IF('試算表'!T16="","",'試算表'!T16)</f>
      </c>
      <c r="B24" s="28">
        <f>IF('試算表'!U16="","",'試算表'!U16)</f>
      </c>
      <c r="C24" s="54" t="s">
        <v>342</v>
      </c>
      <c r="D24" s="54"/>
      <c r="E24" s="54"/>
      <c r="F24" s="54" t="s">
        <v>55</v>
      </c>
      <c r="G24" s="54"/>
      <c r="H24" s="125">
        <f>IF('試算表'!AB16=0,"",'試算表'!AB16)</f>
      </c>
      <c r="I24" s="125"/>
      <c r="J24" s="125">
        <f t="shared" si="0"/>
      </c>
      <c r="K24" s="125"/>
      <c r="L24" s="43">
        <f>IF('試算表'!T43="","",'試算表'!T43)</f>
      </c>
      <c r="M24" s="28">
        <f>IF('試算表'!U43="","",'試算表'!U43)</f>
      </c>
      <c r="N24" s="123" t="s">
        <v>88</v>
      </c>
      <c r="O24" s="55"/>
      <c r="P24" s="55"/>
      <c r="Q24" s="124"/>
      <c r="R24" s="123" t="s">
        <v>85</v>
      </c>
      <c r="S24" s="55"/>
      <c r="T24" s="129">
        <f>IF('試算表'!AB43=0,"",'試算表'!AB43)</f>
      </c>
      <c r="U24" s="130"/>
      <c r="V24" s="129">
        <f t="shared" si="1"/>
      </c>
      <c r="W24" s="131"/>
      <c r="X24" s="27">
        <f>IF('試算表'!T70="","",'試算表'!T70)</f>
      </c>
      <c r="Y24" s="28">
        <f>IF('試算表'!U70="","",'試算表'!U70)</f>
      </c>
      <c r="Z24" s="54" t="s">
        <v>77</v>
      </c>
      <c r="AA24" s="54"/>
      <c r="AB24" s="54"/>
      <c r="AC24" s="54"/>
      <c r="AD24" s="54"/>
      <c r="AE24" s="54"/>
      <c r="AF24" s="54"/>
      <c r="AG24" s="54"/>
      <c r="AH24" s="102"/>
      <c r="AK24" s="18" t="s">
        <v>175</v>
      </c>
      <c r="AL24" s="65" t="s">
        <v>178</v>
      </c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81"/>
    </row>
    <row r="25" spans="1:59" ht="15" customHeight="1">
      <c r="A25" s="28">
        <f>IF('試算表'!T17="","",'試算表'!T17)</f>
      </c>
      <c r="B25" s="28">
        <f>IF('試算表'!U17="","",'試算表'!U17)</f>
      </c>
      <c r="C25" s="54" t="s">
        <v>343</v>
      </c>
      <c r="D25" s="54"/>
      <c r="E25" s="54"/>
      <c r="F25" s="54" t="s">
        <v>55</v>
      </c>
      <c r="G25" s="54"/>
      <c r="H25" s="125">
        <f>IF('試算表'!AB17=0,"",'試算表'!AB17)</f>
      </c>
      <c r="I25" s="125"/>
      <c r="J25" s="125">
        <f t="shared" si="0"/>
      </c>
      <c r="K25" s="125"/>
      <c r="L25" s="43">
        <f>IF('試算表'!T44="","",'試算表'!T44)</f>
      </c>
      <c r="M25" s="28">
        <f>IF('試算表'!U44="","",'試算表'!U44)</f>
      </c>
      <c r="N25" s="123" t="s">
        <v>89</v>
      </c>
      <c r="O25" s="55"/>
      <c r="P25" s="55"/>
      <c r="Q25" s="124"/>
      <c r="R25" s="123" t="s">
        <v>60</v>
      </c>
      <c r="S25" s="55"/>
      <c r="T25" s="129">
        <f>IF('試算表'!AB44=0,"",'試算表'!AB44)</f>
      </c>
      <c r="U25" s="130"/>
      <c r="V25" s="129">
        <f t="shared" si="1"/>
      </c>
      <c r="W25" s="131"/>
      <c r="X25" s="27">
        <f>IF('試算表'!T71="","",'試算表'!T71)</f>
      </c>
      <c r="Y25" s="28">
        <f>IF('試算表'!U71="","",'試算表'!U71)</f>
      </c>
      <c r="Z25" s="125">
        <f>IF('試算表'!V71="","",'試算表'!V71)</f>
      </c>
      <c r="AA25" s="125"/>
      <c r="AB25" s="125"/>
      <c r="AC25" s="54" t="s">
        <v>358</v>
      </c>
      <c r="AD25" s="54"/>
      <c r="AE25" s="125">
        <f>IF('試算表'!AB71=0,"",'試算表'!AB71)</f>
      </c>
      <c r="AF25" s="125"/>
      <c r="AG25" s="125">
        <f>IF(AE25="","",AC25+AE25)</f>
      </c>
      <c r="AH25" s="126"/>
      <c r="AK25" s="21" t="s">
        <v>176</v>
      </c>
      <c r="AL25" s="84" t="s">
        <v>182</v>
      </c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5"/>
    </row>
    <row r="26" spans="1:59" ht="15" customHeight="1">
      <c r="A26" s="28">
        <f>IF('試算表'!T18="","",'試算表'!T18)</f>
      </c>
      <c r="B26" s="28">
        <f>IF('試算表'!U18="","",'試算表'!U18)</f>
      </c>
      <c r="C26" s="54" t="s">
        <v>344</v>
      </c>
      <c r="D26" s="54"/>
      <c r="E26" s="54"/>
      <c r="F26" s="54" t="s">
        <v>55</v>
      </c>
      <c r="G26" s="54"/>
      <c r="H26" s="125">
        <f>IF('試算表'!AB18=0,"",'試算表'!AB18)</f>
      </c>
      <c r="I26" s="125"/>
      <c r="J26" s="125">
        <f t="shared" si="0"/>
      </c>
      <c r="K26" s="125"/>
      <c r="L26" s="43">
        <f>IF('試算表'!T45="","",'試算表'!T45)</f>
      </c>
      <c r="M26" s="28">
        <f>IF('試算表'!U45="","",'試算表'!U45)</f>
      </c>
      <c r="N26" s="123" t="s">
        <v>90</v>
      </c>
      <c r="O26" s="55"/>
      <c r="P26" s="55"/>
      <c r="Q26" s="124"/>
      <c r="R26" s="123" t="s">
        <v>59</v>
      </c>
      <c r="S26" s="55"/>
      <c r="T26" s="129">
        <f>IF('試算表'!AB45=0,"",'試算表'!AB45)</f>
      </c>
      <c r="U26" s="130"/>
      <c r="V26" s="129">
        <f t="shared" si="1"/>
      </c>
      <c r="W26" s="131"/>
      <c r="X26" s="27">
        <f>IF('試算表'!T72="","",'試算表'!T72)</f>
      </c>
      <c r="Y26" s="28">
        <f>IF('試算表'!U72="","",'試算表'!U72)</f>
      </c>
      <c r="Z26" s="125">
        <f>IF('試算表'!V72="","",'試算表'!V72)</f>
      </c>
      <c r="AA26" s="125"/>
      <c r="AB26" s="125"/>
      <c r="AC26" s="54" t="s">
        <v>358</v>
      </c>
      <c r="AD26" s="54"/>
      <c r="AE26" s="125">
        <f>IF('試算表'!AB72=0,"",'試算表'!AB72)</f>
      </c>
      <c r="AF26" s="125"/>
      <c r="AG26" s="125">
        <f>IF(AE26="","",AC26+AE26)</f>
      </c>
      <c r="AH26" s="126"/>
      <c r="AK26" s="18" t="s">
        <v>177</v>
      </c>
      <c r="AL26" s="65" t="s">
        <v>183</v>
      </c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81"/>
    </row>
    <row r="27" spans="1:59" ht="15" customHeight="1">
      <c r="A27" s="28">
        <f>IF('試算表'!T19="","",'試算表'!T19)</f>
      </c>
      <c r="B27" s="28">
        <f>IF('試算表'!U19="","",'試算表'!U19)</f>
      </c>
      <c r="C27" s="54" t="s">
        <v>345</v>
      </c>
      <c r="D27" s="54"/>
      <c r="E27" s="54"/>
      <c r="F27" s="54" t="s">
        <v>55</v>
      </c>
      <c r="G27" s="54"/>
      <c r="H27" s="125">
        <f>IF('試算表'!AB19=0,"",'試算表'!AB19)</f>
      </c>
      <c r="I27" s="125"/>
      <c r="J27" s="125">
        <f t="shared" si="0"/>
      </c>
      <c r="K27" s="125"/>
      <c r="L27" s="43">
        <f>IF('試算表'!T46="","",'試算表'!T46)</f>
      </c>
      <c r="M27" s="28">
        <f>IF('試算表'!U46="","",'試算表'!U46)</f>
      </c>
      <c r="N27" s="123" t="s">
        <v>91</v>
      </c>
      <c r="O27" s="55"/>
      <c r="P27" s="55"/>
      <c r="Q27" s="124"/>
      <c r="R27" s="123" t="s">
        <v>85</v>
      </c>
      <c r="S27" s="55"/>
      <c r="T27" s="129">
        <f>IF('試算表'!AB46=0,"",'試算表'!AB46)</f>
      </c>
      <c r="U27" s="130"/>
      <c r="V27" s="129">
        <f t="shared" si="1"/>
      </c>
      <c r="W27" s="131"/>
      <c r="X27" s="27">
        <f>IF('試算表'!T73="","",'試算表'!T73)</f>
      </c>
      <c r="Y27" s="28">
        <f>IF('試算表'!U73="","",'試算表'!U73)</f>
      </c>
      <c r="Z27" s="125">
        <f>IF('試算表'!V73="","",'試算表'!V73)</f>
      </c>
      <c r="AA27" s="125"/>
      <c r="AB27" s="125"/>
      <c r="AC27" s="54" t="s">
        <v>358</v>
      </c>
      <c r="AD27" s="54"/>
      <c r="AE27" s="125">
        <f>IF('試算表'!AB73=0,"",'試算表'!AB73)</f>
      </c>
      <c r="AF27" s="125"/>
      <c r="AG27" s="125">
        <f>IF(AE27="","",AC27+AE27)</f>
      </c>
      <c r="AH27" s="126"/>
      <c r="AK27" s="18"/>
      <c r="AL27" s="65" t="s">
        <v>184</v>
      </c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81"/>
    </row>
    <row r="28" spans="1:59" ht="15" customHeight="1">
      <c r="A28" s="28">
        <f>IF('試算表'!T20="","",'試算表'!T20)</f>
      </c>
      <c r="B28" s="28">
        <f>IF('試算表'!U20="","",'試算表'!U20)</f>
      </c>
      <c r="C28" s="54" t="s">
        <v>346</v>
      </c>
      <c r="D28" s="54"/>
      <c r="E28" s="54"/>
      <c r="F28" s="54" t="s">
        <v>55</v>
      </c>
      <c r="G28" s="54"/>
      <c r="H28" s="125">
        <f>IF('試算表'!AB20=0,"",'試算表'!AB20)</f>
      </c>
      <c r="I28" s="125"/>
      <c r="J28" s="125">
        <f t="shared" si="0"/>
      </c>
      <c r="K28" s="125"/>
      <c r="L28" s="43">
        <f>IF('試算表'!T47="","",'試算表'!T47)</f>
      </c>
      <c r="M28" s="28">
        <f>IF('試算表'!U47="","",'試算表'!U47)</f>
      </c>
      <c r="N28" s="123" t="s">
        <v>92</v>
      </c>
      <c r="O28" s="55"/>
      <c r="P28" s="55"/>
      <c r="Q28" s="124"/>
      <c r="R28" s="123" t="s">
        <v>59</v>
      </c>
      <c r="S28" s="55"/>
      <c r="T28" s="129">
        <f>IF('試算表'!AB47=0,"",'試算表'!AB47)</f>
      </c>
      <c r="U28" s="130"/>
      <c r="V28" s="129">
        <f t="shared" si="1"/>
      </c>
      <c r="W28" s="131"/>
      <c r="X28" s="27">
        <f>IF('試算表'!T74="","",'試算表'!T74)</f>
      </c>
      <c r="Y28" s="28">
        <f>IF('試算表'!U74="","",'試算表'!U74)</f>
      </c>
      <c r="Z28" s="54" t="s">
        <v>78</v>
      </c>
      <c r="AA28" s="54"/>
      <c r="AB28" s="54"/>
      <c r="AC28" s="54"/>
      <c r="AD28" s="54"/>
      <c r="AE28" s="54"/>
      <c r="AF28" s="54"/>
      <c r="AG28" s="54"/>
      <c r="AH28" s="102"/>
      <c r="AK28" s="18"/>
      <c r="AL28" s="65" t="s">
        <v>185</v>
      </c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81"/>
    </row>
    <row r="29" spans="1:59" ht="15" customHeight="1">
      <c r="A29" s="28">
        <f>IF('試算表'!T21="","",'試算表'!T21)</f>
      </c>
      <c r="B29" s="28">
        <f>IF('試算表'!U21="","",'試算表'!U21)</f>
      </c>
      <c r="C29" s="54" t="s">
        <v>347</v>
      </c>
      <c r="D29" s="54"/>
      <c r="E29" s="54"/>
      <c r="F29" s="54" t="s">
        <v>85</v>
      </c>
      <c r="G29" s="54"/>
      <c r="H29" s="125">
        <f>IF('試算表'!AB21=0,"",'試算表'!AB21)</f>
      </c>
      <c r="I29" s="125"/>
      <c r="J29" s="125">
        <f t="shared" si="0"/>
      </c>
      <c r="K29" s="125"/>
      <c r="L29" s="43">
        <f>IF('試算表'!T48="","",'試算表'!T48)</f>
      </c>
      <c r="M29" s="28">
        <f>IF('試算表'!U48="","",'試算表'!U48)</f>
      </c>
      <c r="N29" s="123" t="s">
        <v>93</v>
      </c>
      <c r="O29" s="55"/>
      <c r="P29" s="55"/>
      <c r="Q29" s="124"/>
      <c r="R29" s="123" t="s">
        <v>85</v>
      </c>
      <c r="S29" s="55"/>
      <c r="T29" s="129">
        <f>IF('試算表'!AB48=0,"",'試算表'!AB48)</f>
      </c>
      <c r="U29" s="130"/>
      <c r="V29" s="129">
        <f t="shared" si="1"/>
      </c>
      <c r="W29" s="131"/>
      <c r="X29" s="27">
        <f>IF('試算表'!T75="","",'試算表'!T75)</f>
      </c>
      <c r="Y29" s="28">
        <f>IF('試算表'!U75="","",'試算表'!U75)</f>
      </c>
      <c r="Z29" s="125">
        <f>IF('試算表'!V75="","",'試算表'!V75)</f>
      </c>
      <c r="AA29" s="125"/>
      <c r="AB29" s="125"/>
      <c r="AC29" s="54" t="s">
        <v>358</v>
      </c>
      <c r="AD29" s="54"/>
      <c r="AE29" s="125">
        <f>IF('試算表'!AB75=0,"",'試算表'!AB75)</f>
      </c>
      <c r="AF29" s="125"/>
      <c r="AG29" s="125">
        <f>IF(AE29="","",AC29+AE29)</f>
      </c>
      <c r="AH29" s="126"/>
      <c r="AK29" s="18"/>
      <c r="AL29" s="65" t="s">
        <v>186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81"/>
    </row>
    <row r="30" spans="1:59" ht="15" customHeight="1">
      <c r="A30" s="28">
        <f>IF('試算表'!T22="","",'試算表'!T22)</f>
      </c>
      <c r="B30" s="28">
        <f>IF('試算表'!U22="","",'試算表'!U22)</f>
      </c>
      <c r="C30" s="54" t="s">
        <v>348</v>
      </c>
      <c r="D30" s="54"/>
      <c r="E30" s="54"/>
      <c r="F30" s="54" t="s">
        <v>56</v>
      </c>
      <c r="G30" s="54"/>
      <c r="H30" s="125">
        <f>IF('試算表'!AB22=0,"",'試算表'!AB22)</f>
      </c>
      <c r="I30" s="125"/>
      <c r="J30" s="125">
        <f t="shared" si="0"/>
      </c>
      <c r="K30" s="125"/>
      <c r="L30" s="43">
        <f>IF('試算表'!T49="","",'試算表'!T49)</f>
      </c>
      <c r="M30" s="28">
        <f>IF('試算表'!U49="","",'試算表'!U49)</f>
      </c>
      <c r="N30" s="123" t="s">
        <v>94</v>
      </c>
      <c r="O30" s="55"/>
      <c r="P30" s="55"/>
      <c r="Q30" s="124"/>
      <c r="R30" s="123" t="s">
        <v>59</v>
      </c>
      <c r="S30" s="55"/>
      <c r="T30" s="129">
        <f>IF('試算表'!AB49=0,"",'試算表'!AB49)</f>
      </c>
      <c r="U30" s="130"/>
      <c r="V30" s="129">
        <f t="shared" si="1"/>
      </c>
      <c r="W30" s="131"/>
      <c r="X30" s="27">
        <f>IF('試算表'!T76="","",'試算表'!T76)</f>
      </c>
      <c r="Y30" s="28">
        <f>IF('試算表'!U76="","",'試算表'!U76)</f>
      </c>
      <c r="Z30" s="125">
        <f>IF('試算表'!V76="","",'試算表'!V76)</f>
      </c>
      <c r="AA30" s="125"/>
      <c r="AB30" s="125"/>
      <c r="AC30" s="54" t="s">
        <v>358</v>
      </c>
      <c r="AD30" s="54"/>
      <c r="AE30" s="125">
        <f>IF('試算表'!AB76=0,"",'試算表'!AB76)</f>
      </c>
      <c r="AF30" s="125"/>
      <c r="AG30" s="125">
        <f>IF(AE30="","",AC30+AE30)</f>
      </c>
      <c r="AH30" s="126"/>
      <c r="AK30" s="21" t="s">
        <v>187</v>
      </c>
      <c r="AL30" s="84" t="s">
        <v>328</v>
      </c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5"/>
    </row>
    <row r="31" spans="1:59" ht="15" customHeight="1">
      <c r="A31" s="28">
        <f>IF('試算表'!T23="","",'試算表'!T23)</f>
      </c>
      <c r="B31" s="28">
        <f>IF('試算表'!U23="","",'試算表'!U23)</f>
      </c>
      <c r="C31" s="54" t="s">
        <v>349</v>
      </c>
      <c r="D31" s="54"/>
      <c r="E31" s="54"/>
      <c r="F31" s="54" t="s">
        <v>55</v>
      </c>
      <c r="G31" s="54"/>
      <c r="H31" s="125">
        <f>IF('試算表'!AB23=0,"",'試算表'!AB23)</f>
      </c>
      <c r="I31" s="125"/>
      <c r="J31" s="125">
        <f t="shared" si="0"/>
      </c>
      <c r="K31" s="125"/>
      <c r="L31" s="43">
        <f>IF('試算表'!T50="","",'試算表'!T50)</f>
      </c>
      <c r="M31" s="28">
        <f>IF('試算表'!U50="","",'試算表'!U50)</f>
      </c>
      <c r="N31" s="123" t="s">
        <v>95</v>
      </c>
      <c r="O31" s="55"/>
      <c r="P31" s="55"/>
      <c r="Q31" s="124"/>
      <c r="R31" s="123" t="s">
        <v>56</v>
      </c>
      <c r="S31" s="55"/>
      <c r="T31" s="129">
        <f>IF('試算表'!AB50=0,"",'試算表'!AB50)</f>
      </c>
      <c r="U31" s="130"/>
      <c r="V31" s="129">
        <f t="shared" si="1"/>
      </c>
      <c r="W31" s="131"/>
      <c r="X31" s="27">
        <f>IF('試算表'!T77="","",'試算表'!T77)</f>
      </c>
      <c r="Y31" s="28">
        <f>IF('試算表'!U77="","",'試算表'!U77)</f>
      </c>
      <c r="Z31" s="125">
        <f>IF('試算表'!V77="","",'試算表'!V77)</f>
      </c>
      <c r="AA31" s="125"/>
      <c r="AB31" s="125"/>
      <c r="AC31" s="54" t="s">
        <v>358</v>
      </c>
      <c r="AD31" s="54"/>
      <c r="AE31" s="125">
        <f>IF('試算表'!AB77=0,"",'試算表'!AB77)</f>
      </c>
      <c r="AF31" s="125"/>
      <c r="AG31" s="125">
        <f>IF(AE31="","",AC31+AE31)</f>
      </c>
      <c r="AH31" s="126"/>
      <c r="AK31" s="21"/>
      <c r="AL31" s="84" t="s">
        <v>329</v>
      </c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5"/>
    </row>
    <row r="32" spans="1:59" ht="15" customHeight="1" thickBot="1">
      <c r="A32" s="28">
        <f>IF('試算表'!T24="","",'試算表'!T24)</f>
      </c>
      <c r="B32" s="28">
        <f>IF('試算表'!U24="","",'試算表'!U24)</f>
      </c>
      <c r="C32" s="54" t="s">
        <v>350</v>
      </c>
      <c r="D32" s="54"/>
      <c r="E32" s="54"/>
      <c r="F32" s="54" t="s">
        <v>55</v>
      </c>
      <c r="G32" s="54"/>
      <c r="H32" s="125">
        <f>IF('試算表'!AB24=0,"",'試算表'!AB24)</f>
      </c>
      <c r="I32" s="125"/>
      <c r="J32" s="125">
        <f t="shared" si="0"/>
      </c>
      <c r="K32" s="125"/>
      <c r="L32" s="44">
        <f>IF('試算表'!T51="","",'試算表'!T51)</f>
      </c>
      <c r="M32" s="33">
        <f>IF('試算表'!U51="","",'試算表'!U51)</f>
      </c>
      <c r="N32" s="123" t="s">
        <v>96</v>
      </c>
      <c r="O32" s="55"/>
      <c r="P32" s="55"/>
      <c r="Q32" s="124"/>
      <c r="R32" s="123" t="s">
        <v>59</v>
      </c>
      <c r="S32" s="55"/>
      <c r="T32" s="129">
        <f>IF('試算表'!AB51=0,"",'試算表'!AB51)</f>
      </c>
      <c r="U32" s="130"/>
      <c r="V32" s="129">
        <f t="shared" si="1"/>
      </c>
      <c r="W32" s="131"/>
      <c r="X32" s="27">
        <f>IF('試算表'!T78="","",'試算表'!T78)</f>
      </c>
      <c r="Y32" s="28">
        <f>IF('試算表'!U78="","",'試算表'!U78)</f>
      </c>
      <c r="Z32" s="54" t="s">
        <v>79</v>
      </c>
      <c r="AA32" s="54"/>
      <c r="AB32" s="54"/>
      <c r="AC32" s="54"/>
      <c r="AD32" s="54"/>
      <c r="AE32" s="54"/>
      <c r="AF32" s="54"/>
      <c r="AG32" s="54"/>
      <c r="AH32" s="102"/>
      <c r="AK32" s="18" t="s">
        <v>327</v>
      </c>
      <c r="AL32" s="65" t="s">
        <v>331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81"/>
    </row>
    <row r="33" spans="1:59" ht="15" customHeight="1" thickBot="1">
      <c r="A33" s="28">
        <f>IF('試算表'!T25="","",'試算表'!T25)</f>
      </c>
      <c r="B33" s="28">
        <f>IF('試算表'!U25="","",'試算表'!U25)</f>
      </c>
      <c r="C33" s="54" t="s">
        <v>351</v>
      </c>
      <c r="D33" s="54"/>
      <c r="E33" s="54"/>
      <c r="F33" s="54" t="s">
        <v>55</v>
      </c>
      <c r="G33" s="54"/>
      <c r="H33" s="125">
        <f>IF('試算表'!AB25=0,"",'試算表'!AB25)</f>
      </c>
      <c r="I33" s="125"/>
      <c r="J33" s="125">
        <f t="shared" si="0"/>
      </c>
      <c r="K33" s="125"/>
      <c r="L33" s="89" t="s">
        <v>54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27">
        <f>IF('試算表'!T79="","",'試算表'!T79)</f>
      </c>
      <c r="Y33" s="28">
        <f>IF('試算表'!U79="","",'試算表'!U79)</f>
      </c>
      <c r="Z33" s="125">
        <f>IF('試算表'!V79="","",'試算表'!V79)</f>
      </c>
      <c r="AA33" s="125"/>
      <c r="AB33" s="125"/>
      <c r="AC33" s="54" t="s">
        <v>358</v>
      </c>
      <c r="AD33" s="54"/>
      <c r="AE33" s="125">
        <f>IF('試算表'!AB79=0,"",'試算表'!AB79)</f>
      </c>
      <c r="AF33" s="125"/>
      <c r="AG33" s="125">
        <f>IF(AE33="","",AC33+AE33)</f>
      </c>
      <c r="AH33" s="126"/>
      <c r="AK33" s="19"/>
      <c r="AL33" s="86" t="s">
        <v>330</v>
      </c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7"/>
    </row>
    <row r="34" spans="1:34" ht="15" customHeight="1" thickBot="1">
      <c r="A34" s="28">
        <f>IF('試算表'!T26="","",'試算表'!T26)</f>
      </c>
      <c r="B34" s="28">
        <f>IF('試算表'!U26="","",'試算表'!U26)</f>
      </c>
      <c r="C34" s="54" t="s">
        <v>352</v>
      </c>
      <c r="D34" s="54"/>
      <c r="E34" s="54"/>
      <c r="F34" s="54" t="s">
        <v>56</v>
      </c>
      <c r="G34" s="54"/>
      <c r="H34" s="125">
        <f>IF('試算表'!AB26=0,"",'試算表'!AB26)</f>
      </c>
      <c r="I34" s="125"/>
      <c r="J34" s="125">
        <f t="shared" si="0"/>
      </c>
      <c r="K34" s="125"/>
      <c r="L34" s="4" t="s">
        <v>31</v>
      </c>
      <c r="M34" s="1" t="s">
        <v>32</v>
      </c>
      <c r="N34" s="54" t="s">
        <v>36</v>
      </c>
      <c r="O34" s="54"/>
      <c r="P34" s="54"/>
      <c r="Q34" s="54"/>
      <c r="R34" s="54" t="s">
        <v>33</v>
      </c>
      <c r="S34" s="54"/>
      <c r="T34" s="54" t="s">
        <v>34</v>
      </c>
      <c r="U34" s="54"/>
      <c r="V34" s="54" t="s">
        <v>35</v>
      </c>
      <c r="W34" s="102"/>
      <c r="X34" s="27">
        <f>IF('試算表'!T80="","",'試算表'!T80)</f>
      </c>
      <c r="Y34" s="28">
        <f>IF('試算表'!U80="","",'試算表'!U80)</f>
      </c>
      <c r="Z34" s="125">
        <f>IF('試算表'!V80="","",'試算表'!V80)</f>
      </c>
      <c r="AA34" s="125"/>
      <c r="AB34" s="125"/>
      <c r="AC34" s="54" t="s">
        <v>358</v>
      </c>
      <c r="AD34" s="54"/>
      <c r="AE34" s="125">
        <f>IF('試算表'!AB80=0,"",'試算表'!AB80)</f>
      </c>
      <c r="AF34" s="125"/>
      <c r="AG34" s="125">
        <f aca="true" t="shared" si="2" ref="AG34:AG39">IF(AE34="","",AC34+AE34)</f>
      </c>
      <c r="AH34" s="126"/>
    </row>
    <row r="35" spans="1:57" ht="15" customHeight="1" thickBot="1">
      <c r="A35" s="28">
        <f>IF('試算表'!T27="","",'試算表'!T27)</f>
      </c>
      <c r="B35" s="28">
        <f>IF('試算表'!U27="","",'試算表'!U27)</f>
      </c>
      <c r="C35" s="54" t="s">
        <v>353</v>
      </c>
      <c r="D35" s="54"/>
      <c r="E35" s="54"/>
      <c r="F35" s="54" t="s">
        <v>60</v>
      </c>
      <c r="G35" s="54"/>
      <c r="H35" s="125">
        <f>IF('試算表'!AB27=0,"",'試算表'!AB27)</f>
      </c>
      <c r="I35" s="125"/>
      <c r="J35" s="125">
        <f t="shared" si="0"/>
      </c>
      <c r="K35" s="125"/>
      <c r="L35" s="27">
        <f>IF('試算表'!T52="","",'試算表'!T52)</f>
      </c>
      <c r="M35" s="28">
        <f>IF('試算表'!U52="","",'試算表'!U52)</f>
      </c>
      <c r="N35" s="123" t="s">
        <v>97</v>
      </c>
      <c r="O35" s="55"/>
      <c r="P35" s="55"/>
      <c r="Q35" s="124"/>
      <c r="R35" s="123" t="s">
        <v>56</v>
      </c>
      <c r="S35" s="55"/>
      <c r="T35" s="129">
        <f>IF('試算表'!AB52=0,"",'試算表'!AB52)</f>
      </c>
      <c r="U35" s="135"/>
      <c r="V35" s="129">
        <f>IF(T35="","",R35+T35)</f>
      </c>
      <c r="W35" s="131"/>
      <c r="X35" s="27">
        <f>IF('試算表'!T81="","",'試算表'!T81)</f>
      </c>
      <c r="Y35" s="28">
        <f>IF('試算表'!U81="","",'試算表'!U81)</f>
      </c>
      <c r="Z35" s="125">
        <f>IF('試算表'!V81="","",'試算表'!V81)</f>
      </c>
      <c r="AA35" s="125"/>
      <c r="AB35" s="125"/>
      <c r="AC35" s="54" t="s">
        <v>358</v>
      </c>
      <c r="AD35" s="54"/>
      <c r="AE35" s="125">
        <f>IF('試算表'!AB81=0,"",'試算表'!AB81)</f>
      </c>
      <c r="AF35" s="125"/>
      <c r="AG35" s="125">
        <f t="shared" si="2"/>
      </c>
      <c r="AH35" s="126"/>
      <c r="AK35" s="60" t="s">
        <v>166</v>
      </c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2"/>
    </row>
    <row r="36" spans="1:57" ht="15" customHeight="1">
      <c r="A36" s="28">
        <f>IF('試算表'!T28="","",'試算表'!T28)</f>
      </c>
      <c r="B36" s="28">
        <f>IF('試算表'!U28="","",'試算表'!U28)</f>
      </c>
      <c r="C36" s="54" t="s">
        <v>354</v>
      </c>
      <c r="D36" s="54"/>
      <c r="E36" s="54"/>
      <c r="F36" s="54" t="s">
        <v>56</v>
      </c>
      <c r="G36" s="54"/>
      <c r="H36" s="125">
        <f>IF('試算表'!AB28=0,"",'試算表'!AB28)</f>
      </c>
      <c r="I36" s="125"/>
      <c r="J36" s="125">
        <f t="shared" si="0"/>
      </c>
      <c r="K36" s="125"/>
      <c r="L36" s="27">
        <f>IF('試算表'!T53="","",'試算表'!T53)</f>
      </c>
      <c r="M36" s="28">
        <f>IF('試算表'!U53="","",'試算表'!U53)</f>
      </c>
      <c r="N36" s="123" t="s">
        <v>98</v>
      </c>
      <c r="O36" s="55"/>
      <c r="P36" s="55"/>
      <c r="Q36" s="124"/>
      <c r="R36" s="123" t="s">
        <v>60</v>
      </c>
      <c r="S36" s="55"/>
      <c r="T36" s="129">
        <f>IF('試算表'!AB53=0,"",'試算表'!AB53)</f>
      </c>
      <c r="U36" s="135"/>
      <c r="V36" s="129">
        <f aca="true" t="shared" si="3" ref="V36:V49">IF(T36="","",R36+T36)</f>
      </c>
      <c r="W36" s="131"/>
      <c r="X36" s="27">
        <f>IF('試算表'!T82="","",'試算表'!T82)</f>
      </c>
      <c r="Y36" s="28">
        <f>IF('試算表'!U82="","",'試算表'!U82)</f>
      </c>
      <c r="Z36" s="54" t="s">
        <v>80</v>
      </c>
      <c r="AA36" s="54"/>
      <c r="AB36" s="54"/>
      <c r="AC36" s="54" t="s">
        <v>113</v>
      </c>
      <c r="AD36" s="54"/>
      <c r="AE36" s="125">
        <f>IF('試算表'!AB82=0,"",'試算表'!AB82)</f>
      </c>
      <c r="AF36" s="125"/>
      <c r="AG36" s="125">
        <f t="shared" si="2"/>
      </c>
      <c r="AH36" s="126"/>
      <c r="AK36" s="66" t="s">
        <v>254</v>
      </c>
      <c r="AL36" s="67"/>
      <c r="AM36" s="67"/>
      <c r="AN36" s="67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5"/>
    </row>
    <row r="37" spans="1:57" ht="15" customHeight="1" thickBot="1">
      <c r="A37" s="28">
        <f>IF('試算表'!T29="","",'試算表'!T29)</f>
      </c>
      <c r="B37" s="28">
        <f>IF('試算表'!U29="","",'試算表'!U29)</f>
      </c>
      <c r="C37" s="54" t="s">
        <v>355</v>
      </c>
      <c r="D37" s="54"/>
      <c r="E37" s="54"/>
      <c r="F37" s="54" t="s">
        <v>56</v>
      </c>
      <c r="G37" s="54"/>
      <c r="H37" s="125">
        <f>IF('試算表'!AB29=0,"",'試算表'!AB29)</f>
      </c>
      <c r="I37" s="125"/>
      <c r="J37" s="125">
        <f t="shared" si="0"/>
      </c>
      <c r="K37" s="125"/>
      <c r="L37" s="27">
        <f>IF('試算表'!T54="","",'試算表'!T54)</f>
      </c>
      <c r="M37" s="28">
        <f>IF('試算表'!U54="","",'試算表'!U54)</f>
      </c>
      <c r="N37" s="123" t="s">
        <v>99</v>
      </c>
      <c r="O37" s="55"/>
      <c r="P37" s="55"/>
      <c r="Q37" s="124"/>
      <c r="R37" s="123" t="s">
        <v>85</v>
      </c>
      <c r="S37" s="55"/>
      <c r="T37" s="129">
        <f>IF('試算表'!AB54=0,"",'試算表'!AB54)</f>
      </c>
      <c r="U37" s="135"/>
      <c r="V37" s="129">
        <f t="shared" si="3"/>
      </c>
      <c r="W37" s="131"/>
      <c r="X37" s="27">
        <f>IF('試算表'!T83="","",'試算表'!T83)</f>
      </c>
      <c r="Y37" s="28">
        <f>IF('試算表'!U83="","",'試算表'!U83)</f>
      </c>
      <c r="Z37" s="54" t="s">
        <v>81</v>
      </c>
      <c r="AA37" s="54"/>
      <c r="AB37" s="54"/>
      <c r="AC37" s="54" t="s">
        <v>59</v>
      </c>
      <c r="AD37" s="54"/>
      <c r="AE37" s="125">
        <f>IF('試算表'!AB83=0,"",'試算表'!AB83)</f>
      </c>
      <c r="AF37" s="125"/>
      <c r="AG37" s="125">
        <f t="shared" si="2"/>
      </c>
      <c r="AH37" s="126"/>
      <c r="AK37" s="18"/>
      <c r="AL37" s="59" t="s">
        <v>256</v>
      </c>
      <c r="AM37" s="59"/>
      <c r="AN37" s="59"/>
      <c r="AO37" s="59"/>
      <c r="AP37" s="59" t="s">
        <v>50</v>
      </c>
      <c r="AQ37" s="59"/>
      <c r="AR37" s="59"/>
      <c r="AS37" s="59"/>
      <c r="AT37" s="59" t="s">
        <v>257</v>
      </c>
      <c r="AU37" s="59"/>
      <c r="AV37" s="59"/>
      <c r="AW37" s="59"/>
      <c r="AX37" s="59" t="s">
        <v>112</v>
      </c>
      <c r="AY37" s="59"/>
      <c r="AZ37" s="59"/>
      <c r="BA37" s="59"/>
      <c r="BB37" s="59" t="s">
        <v>255</v>
      </c>
      <c r="BC37" s="59"/>
      <c r="BD37" s="59"/>
      <c r="BE37" s="63"/>
    </row>
    <row r="38" spans="1:57" ht="15" customHeight="1">
      <c r="A38" s="89" t="s">
        <v>58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  <c r="L38" s="27">
        <f>IF('試算表'!T55="","",'試算表'!T55)</f>
      </c>
      <c r="M38" s="28">
        <f>IF('試算表'!U55="","",'試算表'!U55)</f>
      </c>
      <c r="N38" s="123" t="s">
        <v>100</v>
      </c>
      <c r="O38" s="55"/>
      <c r="P38" s="55"/>
      <c r="Q38" s="124"/>
      <c r="R38" s="123" t="s">
        <v>60</v>
      </c>
      <c r="S38" s="55"/>
      <c r="T38" s="129">
        <f>IF('試算表'!AB55=0,"",'試算表'!AB55)</f>
      </c>
      <c r="U38" s="135"/>
      <c r="V38" s="129">
        <f t="shared" si="3"/>
      </c>
      <c r="W38" s="131"/>
      <c r="X38" s="27">
        <f>IF('試算表'!T84="","",'試算表'!T84)</f>
      </c>
      <c r="Y38" s="28">
        <f>IF('試算表'!U84="","",'試算表'!U84)</f>
      </c>
      <c r="Z38" s="54" t="s">
        <v>82</v>
      </c>
      <c r="AA38" s="54"/>
      <c r="AB38" s="54"/>
      <c r="AC38" s="54" t="s">
        <v>85</v>
      </c>
      <c r="AD38" s="54"/>
      <c r="AE38" s="125">
        <f>IF('試算表'!AB84=0,"",'試算表'!AB84)</f>
      </c>
      <c r="AF38" s="125"/>
      <c r="AG38" s="125">
        <f t="shared" si="2"/>
      </c>
      <c r="AH38" s="126"/>
      <c r="AK38" s="18"/>
      <c r="AL38" s="59" t="s">
        <v>169</v>
      </c>
      <c r="AM38" s="59"/>
      <c r="AN38" s="59"/>
      <c r="AO38" s="59"/>
      <c r="AP38" s="59" t="s">
        <v>258</v>
      </c>
      <c r="AQ38" s="59"/>
      <c r="AR38" s="59"/>
      <c r="AS38" s="59"/>
      <c r="AT38" s="59" t="s">
        <v>174</v>
      </c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63"/>
    </row>
    <row r="39" spans="1:57" ht="15" customHeight="1" thickBot="1">
      <c r="A39" s="4" t="s">
        <v>31</v>
      </c>
      <c r="B39" s="1" t="s">
        <v>32</v>
      </c>
      <c r="C39" s="54" t="s">
        <v>36</v>
      </c>
      <c r="D39" s="54"/>
      <c r="E39" s="54"/>
      <c r="F39" s="54" t="s">
        <v>33</v>
      </c>
      <c r="G39" s="54"/>
      <c r="H39" s="54" t="s">
        <v>34</v>
      </c>
      <c r="I39" s="54"/>
      <c r="J39" s="54" t="s">
        <v>35</v>
      </c>
      <c r="K39" s="102"/>
      <c r="L39" s="27">
        <f>IF('試算表'!T56="","",'試算表'!T56)</f>
      </c>
      <c r="M39" s="28">
        <f>IF('試算表'!U56="","",'試算表'!U56)</f>
      </c>
      <c r="N39" s="123" t="s">
        <v>101</v>
      </c>
      <c r="O39" s="55"/>
      <c r="P39" s="55"/>
      <c r="Q39" s="124"/>
      <c r="R39" s="123" t="s">
        <v>55</v>
      </c>
      <c r="S39" s="55"/>
      <c r="T39" s="129">
        <f>IF('試算表'!AB56=0,"",'試算表'!AB56)</f>
      </c>
      <c r="U39" s="135"/>
      <c r="V39" s="129">
        <f t="shared" si="3"/>
      </c>
      <c r="W39" s="131"/>
      <c r="X39" s="32">
        <f>IF('試算表'!T85="","",'試算表'!T85)</f>
      </c>
      <c r="Y39" s="33">
        <f>IF('試算表'!U85="","",'試算表'!U85)</f>
      </c>
      <c r="Z39" s="108" t="s">
        <v>83</v>
      </c>
      <c r="AA39" s="108"/>
      <c r="AB39" s="108"/>
      <c r="AC39" s="108" t="s">
        <v>59</v>
      </c>
      <c r="AD39" s="108"/>
      <c r="AE39" s="127">
        <f>IF('試算表'!AB85=0,"",'試算表'!AB85)</f>
      </c>
      <c r="AF39" s="127"/>
      <c r="AG39" s="127">
        <f t="shared" si="2"/>
      </c>
      <c r="AH39" s="128"/>
      <c r="AK39" s="68" t="s">
        <v>259</v>
      </c>
      <c r="AL39" s="69"/>
      <c r="AM39" s="69"/>
      <c r="AN39" s="69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4"/>
    </row>
    <row r="40" spans="1:57" ht="15" customHeight="1">
      <c r="A40" s="27">
        <f>IF('試算表'!T30="","",'試算表'!T30)</f>
      </c>
      <c r="B40" s="28">
        <f>IF('試算表'!U30="","",'試算表'!U30)</f>
      </c>
      <c r="C40" s="54" t="s">
        <v>65</v>
      </c>
      <c r="D40" s="54"/>
      <c r="E40" s="54"/>
      <c r="F40" s="54" t="s">
        <v>59</v>
      </c>
      <c r="G40" s="54"/>
      <c r="H40" s="125">
        <f>IF('試算表'!AB30=0,"",'試算表'!AB30)</f>
      </c>
      <c r="I40" s="125"/>
      <c r="J40" s="125">
        <f>IF(H40="","",F40+H40)</f>
      </c>
      <c r="K40" s="126"/>
      <c r="L40" s="27">
        <f>IF('試算表'!T57="","",'試算表'!T57)</f>
      </c>
      <c r="M40" s="28">
        <f>IF('試算表'!U57="","",'試算表'!U57)</f>
      </c>
      <c r="N40" s="123" t="s">
        <v>57</v>
      </c>
      <c r="O40" s="55"/>
      <c r="P40" s="55"/>
      <c r="Q40" s="124"/>
      <c r="R40" s="123" t="s">
        <v>85</v>
      </c>
      <c r="S40" s="55"/>
      <c r="T40" s="129">
        <f>IF('試算表'!AB57=0,"",'試算表'!AB57)</f>
      </c>
      <c r="U40" s="135"/>
      <c r="V40" s="129">
        <f t="shared" si="3"/>
      </c>
      <c r="W40" s="131"/>
      <c r="X40" s="89" t="s">
        <v>130</v>
      </c>
      <c r="Y40" s="90"/>
      <c r="Z40" s="90"/>
      <c r="AA40" s="90"/>
      <c r="AB40" s="90"/>
      <c r="AC40" s="90"/>
      <c r="AD40" s="90"/>
      <c r="AE40" s="90"/>
      <c r="AF40" s="90"/>
      <c r="AG40" s="90"/>
      <c r="AH40" s="91"/>
      <c r="AK40" s="22"/>
      <c r="AL40" s="57" t="s">
        <v>50</v>
      </c>
      <c r="AM40" s="57"/>
      <c r="AN40" s="57"/>
      <c r="AO40" s="57"/>
      <c r="AP40" s="57" t="s">
        <v>262</v>
      </c>
      <c r="AQ40" s="57"/>
      <c r="AR40" s="57"/>
      <c r="AS40" s="57"/>
      <c r="AT40" s="57" t="s">
        <v>264</v>
      </c>
      <c r="AU40" s="57"/>
      <c r="AV40" s="57"/>
      <c r="AW40" s="57"/>
      <c r="AX40" s="57" t="s">
        <v>260</v>
      </c>
      <c r="AY40" s="57"/>
      <c r="AZ40" s="57"/>
      <c r="BA40" s="57"/>
      <c r="BB40" s="57" t="s">
        <v>261</v>
      </c>
      <c r="BC40" s="57"/>
      <c r="BD40" s="57"/>
      <c r="BE40" s="58"/>
    </row>
    <row r="41" spans="1:57" ht="15" customHeight="1">
      <c r="A41" s="27">
        <f>IF('試算表'!T31="","",'試算表'!T31)</f>
      </c>
      <c r="B41" s="28">
        <f>IF('試算表'!U31="","",'試算表'!U31)</f>
      </c>
      <c r="C41" s="54" t="s">
        <v>66</v>
      </c>
      <c r="D41" s="54"/>
      <c r="E41" s="54"/>
      <c r="F41" s="54" t="s">
        <v>59</v>
      </c>
      <c r="G41" s="54"/>
      <c r="H41" s="125">
        <f>IF('試算表'!AB31=0,"",'試算表'!AB31)</f>
      </c>
      <c r="I41" s="125"/>
      <c r="J41" s="125">
        <f aca="true" t="shared" si="4" ref="J41:J49">IF(H41="","",F41+H41)</f>
      </c>
      <c r="K41" s="126"/>
      <c r="L41" s="27">
        <f>IF('試算表'!T58="","",'試算表'!T58)</f>
      </c>
      <c r="M41" s="28">
        <f>IF('試算表'!U58="","",'試算表'!U58)</f>
      </c>
      <c r="N41" s="123" t="s">
        <v>102</v>
      </c>
      <c r="O41" s="55"/>
      <c r="P41" s="55"/>
      <c r="Q41" s="124"/>
      <c r="R41" s="123" t="s">
        <v>59</v>
      </c>
      <c r="S41" s="55"/>
      <c r="T41" s="129">
        <f>IF('試算表'!AB58=0,"",'試算表'!AB58)</f>
      </c>
      <c r="U41" s="135"/>
      <c r="V41" s="129">
        <f t="shared" si="3"/>
      </c>
      <c r="W41" s="131"/>
      <c r="X41" s="4" t="s">
        <v>31</v>
      </c>
      <c r="Y41" s="1" t="s">
        <v>32</v>
      </c>
      <c r="Z41" s="54" t="s">
        <v>36</v>
      </c>
      <c r="AA41" s="54"/>
      <c r="AB41" s="54"/>
      <c r="AC41" s="54" t="s">
        <v>63</v>
      </c>
      <c r="AD41" s="54"/>
      <c r="AE41" s="54" t="s">
        <v>34</v>
      </c>
      <c r="AF41" s="54"/>
      <c r="AG41" s="54" t="s">
        <v>35</v>
      </c>
      <c r="AH41" s="102"/>
      <c r="AK41" s="22"/>
      <c r="AL41" s="57" t="s">
        <v>263</v>
      </c>
      <c r="AM41" s="57"/>
      <c r="AN41" s="57"/>
      <c r="AO41" s="57"/>
      <c r="AP41" s="71" t="s">
        <v>266</v>
      </c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2"/>
    </row>
    <row r="42" spans="1:57" ht="15" customHeight="1">
      <c r="A42" s="27">
        <f>IF('試算表'!T32="","",'試算表'!T32)</f>
      </c>
      <c r="B42" s="28">
        <f>IF('試算表'!U32="","",'試算表'!U32)</f>
      </c>
      <c r="C42" s="54" t="s">
        <v>67</v>
      </c>
      <c r="D42" s="54"/>
      <c r="E42" s="54"/>
      <c r="F42" s="54" t="s">
        <v>60</v>
      </c>
      <c r="G42" s="54"/>
      <c r="H42" s="125">
        <f>IF('試算表'!AB32=0,"",'試算表'!AB32)</f>
      </c>
      <c r="I42" s="125"/>
      <c r="J42" s="125">
        <f t="shared" si="4"/>
      </c>
      <c r="K42" s="126"/>
      <c r="L42" s="27">
        <f>IF('試算表'!T59="","",'試算表'!T59)</f>
      </c>
      <c r="M42" s="28">
        <f>IF('試算表'!U59="","",'試算表'!U59)</f>
      </c>
      <c r="N42" s="123" t="s">
        <v>112</v>
      </c>
      <c r="O42" s="55"/>
      <c r="P42" s="55"/>
      <c r="Q42" s="124"/>
      <c r="R42" s="123" t="s">
        <v>85</v>
      </c>
      <c r="S42" s="55"/>
      <c r="T42" s="129">
        <f>IF('試算表'!AB59=0,"",'試算表'!AB59)</f>
      </c>
      <c r="U42" s="135"/>
      <c r="V42" s="129">
        <f t="shared" si="3"/>
      </c>
      <c r="W42" s="131"/>
      <c r="X42" s="27">
        <f>IF('試算表'!T87="","",'試算表'!T87)</f>
      </c>
      <c r="Y42" s="28">
        <f>IF('試算表'!U87="","",'試算表'!U87)</f>
      </c>
      <c r="Z42" s="54">
        <f>IF('試算表'!V87="","",'試算表'!V87)</f>
      </c>
      <c r="AA42" s="54"/>
      <c r="AB42" s="54"/>
      <c r="AC42" s="125">
        <f>IF('試算表'!Z87="","",'試算表'!Z87)</f>
      </c>
      <c r="AD42" s="125"/>
      <c r="AE42" s="125">
        <f>IF('試算表'!AB87=0,"",'試算表'!AB87)</f>
      </c>
      <c r="AF42" s="125"/>
      <c r="AG42" s="125">
        <f>IF(AE42="","",AC42+AE42)</f>
      </c>
      <c r="AH42" s="126"/>
      <c r="AK42" s="64" t="s">
        <v>267</v>
      </c>
      <c r="AL42" s="65"/>
      <c r="AM42" s="65"/>
      <c r="AN42" s="65"/>
      <c r="AO42" s="17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10"/>
    </row>
    <row r="43" spans="1:57" ht="15" customHeight="1">
      <c r="A43" s="27">
        <f>IF('試算表'!T33="","",'試算表'!T33)</f>
      </c>
      <c r="B43" s="28">
        <f>IF('試算表'!U33="","",'試算表'!U33)</f>
      </c>
      <c r="C43" s="54" t="s">
        <v>68</v>
      </c>
      <c r="D43" s="54"/>
      <c r="E43" s="54"/>
      <c r="F43" s="54" t="s">
        <v>60</v>
      </c>
      <c r="G43" s="54"/>
      <c r="H43" s="125">
        <f>IF('試算表'!AB33=0,"",'試算表'!AB33)</f>
      </c>
      <c r="I43" s="125"/>
      <c r="J43" s="125">
        <f t="shared" si="4"/>
      </c>
      <c r="K43" s="126"/>
      <c r="L43" s="27">
        <f>IF('試算表'!T60="","",'試算表'!T60)</f>
      </c>
      <c r="M43" s="28">
        <f>IF('試算表'!U60="","",'試算表'!U60)</f>
      </c>
      <c r="N43" s="123" t="s">
        <v>206</v>
      </c>
      <c r="O43" s="55"/>
      <c r="P43" s="55"/>
      <c r="Q43" s="124"/>
      <c r="R43" s="123" t="s">
        <v>55</v>
      </c>
      <c r="S43" s="55"/>
      <c r="T43" s="129">
        <f>IF('試算表'!AB60=0,"",'試算表'!AB60)</f>
      </c>
      <c r="U43" s="135"/>
      <c r="V43" s="129">
        <f t="shared" si="3"/>
      </c>
      <c r="W43" s="131"/>
      <c r="X43" s="27">
        <f>IF('試算表'!T88="","",'試算表'!T88)</f>
      </c>
      <c r="Y43" s="28">
        <f>IF('試算表'!U88="","",'試算表'!U88)</f>
      </c>
      <c r="Z43" s="54">
        <f>IF('試算表'!V88="","",'試算表'!V88)</f>
      </c>
      <c r="AA43" s="54"/>
      <c r="AB43" s="54"/>
      <c r="AC43" s="125">
        <f>IF('試算表'!Z88="","",'試算表'!Z88)</f>
      </c>
      <c r="AD43" s="125"/>
      <c r="AE43" s="125">
        <f>IF('試算表'!AB88=0,"",'試算表'!AB88)</f>
      </c>
      <c r="AF43" s="125"/>
      <c r="AG43" s="125">
        <f aca="true" t="shared" si="5" ref="AG43:AG49">IF(AE43="","",AC43+AE43)</f>
      </c>
      <c r="AH43" s="126"/>
      <c r="AK43" s="18"/>
      <c r="AL43" s="59" t="s">
        <v>270</v>
      </c>
      <c r="AM43" s="59"/>
      <c r="AN43" s="59"/>
      <c r="AO43" s="59"/>
      <c r="AP43" s="59" t="s">
        <v>225</v>
      </c>
      <c r="AQ43" s="59"/>
      <c r="AR43" s="59"/>
      <c r="AS43" s="59"/>
      <c r="AT43" s="59" t="s">
        <v>271</v>
      </c>
      <c r="AU43" s="59"/>
      <c r="AV43" s="59"/>
      <c r="AW43" s="59"/>
      <c r="AX43" s="59" t="s">
        <v>268</v>
      </c>
      <c r="AY43" s="59"/>
      <c r="AZ43" s="59"/>
      <c r="BA43" s="59"/>
      <c r="BB43" s="59" t="s">
        <v>208</v>
      </c>
      <c r="BC43" s="59"/>
      <c r="BD43" s="59"/>
      <c r="BE43" s="63"/>
    </row>
    <row r="44" spans="1:57" ht="15" customHeight="1">
      <c r="A44" s="27">
        <f>IF('試算表'!T34="","",'試算表'!T34)</f>
      </c>
      <c r="B44" s="28">
        <f>IF('試算表'!U34="","",'試算表'!U34)</f>
      </c>
      <c r="C44" s="54" t="s">
        <v>69</v>
      </c>
      <c r="D44" s="54"/>
      <c r="E44" s="54"/>
      <c r="F44" s="54" t="s">
        <v>61</v>
      </c>
      <c r="G44" s="54"/>
      <c r="H44" s="125">
        <f>IF('試算表'!AB34=0,"",'試算表'!AB34)</f>
      </c>
      <c r="I44" s="125"/>
      <c r="J44" s="125">
        <f t="shared" si="4"/>
      </c>
      <c r="K44" s="126"/>
      <c r="L44" s="27">
        <f>IF('試算表'!T61="","",'試算表'!T61)</f>
      </c>
      <c r="M44" s="28">
        <f>IF('試算表'!U61="","",'試算表'!U61)</f>
      </c>
      <c r="N44" s="123" t="s">
        <v>103</v>
      </c>
      <c r="O44" s="55"/>
      <c r="P44" s="55"/>
      <c r="Q44" s="124"/>
      <c r="R44" s="123" t="s">
        <v>56</v>
      </c>
      <c r="S44" s="55"/>
      <c r="T44" s="129">
        <f>IF('試算表'!AB61=0,"",'試算表'!AB61)</f>
      </c>
      <c r="U44" s="135"/>
      <c r="V44" s="129">
        <f t="shared" si="3"/>
      </c>
      <c r="W44" s="131"/>
      <c r="X44" s="27">
        <f>IF('試算表'!T89="","",'試算表'!T89)</f>
      </c>
      <c r="Y44" s="28">
        <f>IF('試算表'!U89="","",'試算表'!U89)</f>
      </c>
      <c r="Z44" s="54">
        <f>IF('試算表'!V89="","",'試算表'!V89)</f>
      </c>
      <c r="AA44" s="54"/>
      <c r="AB44" s="54"/>
      <c r="AC44" s="125">
        <f>IF('試算表'!Z89="","",'試算表'!Z89)</f>
      </c>
      <c r="AD44" s="125"/>
      <c r="AE44" s="125">
        <f>IF('試算表'!AB89=0,"",'試算表'!AB89)</f>
      </c>
      <c r="AF44" s="125"/>
      <c r="AG44" s="125">
        <f t="shared" si="5"/>
      </c>
      <c r="AH44" s="126"/>
      <c r="AK44" s="18"/>
      <c r="AL44" s="59" t="s">
        <v>269</v>
      </c>
      <c r="AM44" s="59"/>
      <c r="AN44" s="59"/>
      <c r="AO44" s="59"/>
      <c r="AP44" s="59" t="s">
        <v>228</v>
      </c>
      <c r="AQ44" s="59"/>
      <c r="AR44" s="59"/>
      <c r="AS44" s="59"/>
      <c r="AT44" s="59" t="s">
        <v>174</v>
      </c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63"/>
    </row>
    <row r="45" spans="1:57" ht="15" customHeight="1">
      <c r="A45" s="27">
        <f>IF('試算表'!T35="","",'試算表'!T35)</f>
      </c>
      <c r="B45" s="28">
        <f>IF('試算表'!U35="","",'試算表'!U35)</f>
      </c>
      <c r="C45" s="54" t="s">
        <v>70</v>
      </c>
      <c r="D45" s="54"/>
      <c r="E45" s="54"/>
      <c r="F45" s="54" t="s">
        <v>60</v>
      </c>
      <c r="G45" s="54"/>
      <c r="H45" s="125">
        <f>IF('試算表'!AB35=0,"",'試算表'!AB35)</f>
      </c>
      <c r="I45" s="125"/>
      <c r="J45" s="125">
        <f t="shared" si="4"/>
      </c>
      <c r="K45" s="126"/>
      <c r="L45" s="27">
        <f>IF('試算表'!T62="","",'試算表'!T62)</f>
      </c>
      <c r="M45" s="28">
        <f>IF('試算表'!U62="","",'試算表'!U62)</f>
      </c>
      <c r="N45" s="123" t="s">
        <v>104</v>
      </c>
      <c r="O45" s="55"/>
      <c r="P45" s="55"/>
      <c r="Q45" s="124"/>
      <c r="R45" s="123" t="s">
        <v>61</v>
      </c>
      <c r="S45" s="55"/>
      <c r="T45" s="129">
        <f>IF('試算表'!AB62=0,"",'試算表'!AB62)</f>
      </c>
      <c r="U45" s="135"/>
      <c r="V45" s="129">
        <f t="shared" si="3"/>
      </c>
      <c r="W45" s="131"/>
      <c r="X45" s="27">
        <f>IF('試算表'!T90="","",'試算表'!T90)</f>
      </c>
      <c r="Y45" s="28">
        <f>IF('試算表'!U90="","",'試算表'!U90)</f>
      </c>
      <c r="Z45" s="54">
        <f>IF('試算表'!V90="","",'試算表'!V90)</f>
      </c>
      <c r="AA45" s="54"/>
      <c r="AB45" s="54"/>
      <c r="AC45" s="125">
        <f>IF('試算表'!Z90="","",'試算表'!Z90)</f>
      </c>
      <c r="AD45" s="125"/>
      <c r="AE45" s="125">
        <f>IF('試算表'!AB90=0,"",'試算表'!AB90)</f>
      </c>
      <c r="AF45" s="125"/>
      <c r="AG45" s="125">
        <f t="shared" si="5"/>
      </c>
      <c r="AH45" s="126"/>
      <c r="AK45" s="68" t="s">
        <v>272</v>
      </c>
      <c r="AL45" s="69"/>
      <c r="AM45" s="69"/>
      <c r="AN45" s="69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4"/>
    </row>
    <row r="46" spans="1:57" ht="15" customHeight="1">
      <c r="A46" s="27">
        <f>IF('試算表'!T36="","",'試算表'!T36)</f>
      </c>
      <c r="B46" s="28">
        <f>IF('試算表'!U36="","",'試算表'!U36)</f>
      </c>
      <c r="C46" s="54" t="s">
        <v>71</v>
      </c>
      <c r="D46" s="54"/>
      <c r="E46" s="54"/>
      <c r="F46" s="54" t="s">
        <v>84</v>
      </c>
      <c r="G46" s="54"/>
      <c r="H46" s="125">
        <f>IF('試算表'!AB36=0,"",'試算表'!AB36)</f>
      </c>
      <c r="I46" s="125"/>
      <c r="J46" s="125">
        <f t="shared" si="4"/>
      </c>
      <c r="K46" s="126"/>
      <c r="L46" s="27">
        <f>IF('試算表'!T63="","",'試算表'!T63)</f>
      </c>
      <c r="M46" s="28">
        <f>IF('試算表'!U63="","",'試算表'!U63)</f>
      </c>
      <c r="N46" s="123" t="s">
        <v>105</v>
      </c>
      <c r="O46" s="55"/>
      <c r="P46" s="55"/>
      <c r="Q46" s="124"/>
      <c r="R46" s="123" t="s">
        <v>56</v>
      </c>
      <c r="S46" s="55"/>
      <c r="T46" s="129">
        <f>IF('試算表'!AB63=0,"",'試算表'!AB63)</f>
      </c>
      <c r="U46" s="135"/>
      <c r="V46" s="129">
        <f t="shared" si="3"/>
      </c>
      <c r="W46" s="131"/>
      <c r="X46" s="27">
        <f>IF('試算表'!T91="","",'試算表'!T91)</f>
      </c>
      <c r="Y46" s="28">
        <f>IF('試算表'!U91="","",'試算表'!U91)</f>
      </c>
      <c r="Z46" s="54">
        <f>IF('試算表'!V91="","",'試算表'!V91)</f>
      </c>
      <c r="AA46" s="54"/>
      <c r="AB46" s="54"/>
      <c r="AC46" s="125">
        <f>IF('試算表'!Z91="","",'試算表'!Z91)</f>
      </c>
      <c r="AD46" s="125"/>
      <c r="AE46" s="125">
        <f>IF('試算表'!AB91=0,"",'試算表'!AB91)</f>
      </c>
      <c r="AF46" s="125"/>
      <c r="AG46" s="125">
        <f t="shared" si="5"/>
      </c>
      <c r="AH46" s="126"/>
      <c r="AK46" s="22"/>
      <c r="AL46" s="57" t="s">
        <v>50</v>
      </c>
      <c r="AM46" s="57"/>
      <c r="AN46" s="57"/>
      <c r="AO46" s="57"/>
      <c r="AP46" s="57" t="s">
        <v>225</v>
      </c>
      <c r="AQ46" s="57"/>
      <c r="AR46" s="57"/>
      <c r="AS46" s="57"/>
      <c r="AT46" s="57" t="s">
        <v>206</v>
      </c>
      <c r="AU46" s="57"/>
      <c r="AV46" s="57"/>
      <c r="AW46" s="57"/>
      <c r="AX46" s="57" t="s">
        <v>217</v>
      </c>
      <c r="AY46" s="57"/>
      <c r="AZ46" s="57"/>
      <c r="BA46" s="57"/>
      <c r="BB46" s="57" t="s">
        <v>205</v>
      </c>
      <c r="BC46" s="57"/>
      <c r="BD46" s="57"/>
      <c r="BE46" s="58"/>
    </row>
    <row r="47" spans="1:57" ht="15" customHeight="1">
      <c r="A47" s="27">
        <f>IF('試算表'!T37="","",'試算表'!T37)</f>
      </c>
      <c r="B47" s="28">
        <f>IF('試算表'!U37="","",'試算表'!U37)</f>
      </c>
      <c r="C47" s="54" t="s">
        <v>72</v>
      </c>
      <c r="D47" s="54"/>
      <c r="E47" s="54"/>
      <c r="F47" s="54" t="s">
        <v>59</v>
      </c>
      <c r="G47" s="54"/>
      <c r="H47" s="125">
        <f>IF('試算表'!AB37=0,"",'試算表'!AB37)</f>
      </c>
      <c r="I47" s="125"/>
      <c r="J47" s="125">
        <f t="shared" si="4"/>
      </c>
      <c r="K47" s="126"/>
      <c r="L47" s="27">
        <f>IF('試算表'!T64="","",'試算表'!T64)</f>
      </c>
      <c r="M47" s="28">
        <f>IF('試算表'!U64="","",'試算表'!U64)</f>
      </c>
      <c r="N47" s="123" t="s">
        <v>106</v>
      </c>
      <c r="O47" s="55"/>
      <c r="P47" s="55"/>
      <c r="Q47" s="124"/>
      <c r="R47" s="123" t="s">
        <v>55</v>
      </c>
      <c r="S47" s="55"/>
      <c r="T47" s="129">
        <f>IF('試算表'!AB64=0,"",'試算表'!AB64)</f>
      </c>
      <c r="U47" s="135"/>
      <c r="V47" s="129">
        <f t="shared" si="3"/>
      </c>
      <c r="W47" s="131"/>
      <c r="X47" s="27">
        <f>IF('試算表'!T92="","",'試算表'!T92)</f>
      </c>
      <c r="Y47" s="28">
        <f>IF('試算表'!U92="","",'試算表'!U92)</f>
      </c>
      <c r="Z47" s="54">
        <f>IF('試算表'!V92="","",'試算表'!V92)</f>
      </c>
      <c r="AA47" s="54"/>
      <c r="AB47" s="54"/>
      <c r="AC47" s="125">
        <f>IF('試算表'!Z92="","",'試算表'!Z92)</f>
      </c>
      <c r="AD47" s="125"/>
      <c r="AE47" s="125">
        <f>IF('試算表'!AB92=0,"",'試算表'!AB92)</f>
      </c>
      <c r="AF47" s="125"/>
      <c r="AG47" s="125">
        <f t="shared" si="5"/>
      </c>
      <c r="AH47" s="126"/>
      <c r="AK47" s="22"/>
      <c r="AL47" s="57" t="s">
        <v>109</v>
      </c>
      <c r="AM47" s="57"/>
      <c r="AN47" s="57"/>
      <c r="AO47" s="57"/>
      <c r="AP47" s="48" t="s">
        <v>174</v>
      </c>
      <c r="AQ47" s="49"/>
      <c r="AR47" s="49"/>
      <c r="AS47" s="70"/>
      <c r="AT47" s="48"/>
      <c r="AU47" s="49"/>
      <c r="AV47" s="49"/>
      <c r="AW47" s="70"/>
      <c r="AX47" s="48"/>
      <c r="AY47" s="49"/>
      <c r="AZ47" s="49"/>
      <c r="BA47" s="70"/>
      <c r="BB47" s="48"/>
      <c r="BC47" s="49"/>
      <c r="BD47" s="49"/>
      <c r="BE47" s="50"/>
    </row>
    <row r="48" spans="1:57" ht="15" customHeight="1">
      <c r="A48" s="27">
        <f>IF('試算表'!T38="","",'試算表'!T38)</f>
      </c>
      <c r="B48" s="28">
        <f>IF('試算表'!U38="","",'試算表'!U38)</f>
      </c>
      <c r="C48" s="54" t="s">
        <v>73</v>
      </c>
      <c r="D48" s="54"/>
      <c r="E48" s="54"/>
      <c r="F48" s="54" t="s">
        <v>61</v>
      </c>
      <c r="G48" s="54"/>
      <c r="H48" s="125">
        <f>IF('試算表'!AB38=0,"",'試算表'!AB38)</f>
      </c>
      <c r="I48" s="125"/>
      <c r="J48" s="125">
        <f t="shared" si="4"/>
      </c>
      <c r="K48" s="126"/>
      <c r="L48" s="27">
        <f>IF('試算表'!T65="","",'試算表'!T65)</f>
      </c>
      <c r="M48" s="28">
        <f>IF('試算表'!U65="","",'試算表'!U65)</f>
      </c>
      <c r="N48" s="123" t="s">
        <v>107</v>
      </c>
      <c r="O48" s="55"/>
      <c r="P48" s="55"/>
      <c r="Q48" s="124"/>
      <c r="R48" s="123" t="s">
        <v>84</v>
      </c>
      <c r="S48" s="55"/>
      <c r="T48" s="129">
        <f>IF('試算表'!AB65=0,"",'試算表'!AB65)</f>
      </c>
      <c r="U48" s="135"/>
      <c r="V48" s="129">
        <f t="shared" si="3"/>
      </c>
      <c r="W48" s="131"/>
      <c r="X48" s="27">
        <f>IF('試算表'!T93="","",'試算表'!T93)</f>
      </c>
      <c r="Y48" s="28">
        <f>IF('試算表'!U93="","",'試算表'!U93)</f>
      </c>
      <c r="Z48" s="54">
        <f>IF('試算表'!V93="","",'試算表'!V93)</f>
      </c>
      <c r="AA48" s="54"/>
      <c r="AB48" s="54"/>
      <c r="AC48" s="125">
        <f>IF('試算表'!Z93="","",'試算表'!Z93)</f>
      </c>
      <c r="AD48" s="125"/>
      <c r="AE48" s="125">
        <f>IF('試算表'!AB93=0,"",'試算表'!AB93)</f>
      </c>
      <c r="AF48" s="125"/>
      <c r="AG48" s="125">
        <f t="shared" si="5"/>
      </c>
      <c r="AH48" s="126"/>
      <c r="AK48" s="64" t="s">
        <v>273</v>
      </c>
      <c r="AL48" s="65"/>
      <c r="AM48" s="65"/>
      <c r="AN48" s="6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1"/>
    </row>
    <row r="49" spans="1:57" ht="15" customHeight="1" thickBot="1">
      <c r="A49" s="32">
        <f>IF('試算表'!T39="","",'試算表'!T39)</f>
      </c>
      <c r="B49" s="33">
        <f>IF('試算表'!U39="","",'試算表'!U39)</f>
      </c>
      <c r="C49" s="108" t="s">
        <v>74</v>
      </c>
      <c r="D49" s="108"/>
      <c r="E49" s="108"/>
      <c r="F49" s="108" t="s">
        <v>61</v>
      </c>
      <c r="G49" s="108"/>
      <c r="H49" s="127">
        <f>IF('試算表'!AB39=0,"",'試算表'!AB39)</f>
      </c>
      <c r="I49" s="127"/>
      <c r="J49" s="127">
        <f t="shared" si="4"/>
      </c>
      <c r="K49" s="128"/>
      <c r="L49" s="32">
        <f>IF('試算表'!T66="","",'試算表'!T66)</f>
      </c>
      <c r="M49" s="33">
        <f>IF('試算表'!U66="","",'試算表'!U66)</f>
      </c>
      <c r="N49" s="120" t="s">
        <v>108</v>
      </c>
      <c r="O49" s="121"/>
      <c r="P49" s="121"/>
      <c r="Q49" s="122"/>
      <c r="R49" s="120" t="s">
        <v>55</v>
      </c>
      <c r="S49" s="121"/>
      <c r="T49" s="132">
        <f>IF('試算表'!AB66=0,"",'試算表'!AB66)</f>
      </c>
      <c r="U49" s="133"/>
      <c r="V49" s="132">
        <f t="shared" si="3"/>
      </c>
      <c r="W49" s="134"/>
      <c r="X49" s="32">
        <f>IF('試算表'!T94="","",'試算表'!T94)</f>
      </c>
      <c r="Y49" s="33">
        <f>IF('試算表'!U94="","",'試算表'!U94)</f>
      </c>
      <c r="Z49" s="108">
        <f>IF('試算表'!V94="","",'試算表'!V94)</f>
      </c>
      <c r="AA49" s="108"/>
      <c r="AB49" s="108"/>
      <c r="AC49" s="127">
        <f>IF('試算表'!Z94="","",'試算表'!Z94)</f>
      </c>
      <c r="AD49" s="127"/>
      <c r="AE49" s="127">
        <f>IF('試算表'!AB94=0,"",'試算表'!AB94)</f>
      </c>
      <c r="AF49" s="127"/>
      <c r="AG49" s="127">
        <f t="shared" si="5"/>
      </c>
      <c r="AH49" s="128"/>
      <c r="AK49" s="18"/>
      <c r="AL49" s="59" t="s">
        <v>276</v>
      </c>
      <c r="AM49" s="59"/>
      <c r="AN49" s="59"/>
      <c r="AO49" s="59"/>
      <c r="AP49" s="59" t="s">
        <v>246</v>
      </c>
      <c r="AQ49" s="59"/>
      <c r="AR49" s="59"/>
      <c r="AS49" s="59"/>
      <c r="AT49" s="59" t="s">
        <v>275</v>
      </c>
      <c r="AU49" s="59"/>
      <c r="AV49" s="59"/>
      <c r="AW49" s="59"/>
      <c r="AX49" s="59" t="s">
        <v>207</v>
      </c>
      <c r="AY49" s="59"/>
      <c r="AZ49" s="59"/>
      <c r="BA49" s="59"/>
      <c r="BB49" s="59" t="s">
        <v>278</v>
      </c>
      <c r="BC49" s="59"/>
      <c r="BD49" s="59"/>
      <c r="BE49" s="63"/>
    </row>
    <row r="50" spans="1:57" ht="15" customHeight="1">
      <c r="A50" s="117" t="s">
        <v>116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9"/>
      <c r="AK50" s="18"/>
      <c r="AL50" s="59" t="s">
        <v>277</v>
      </c>
      <c r="AM50" s="59"/>
      <c r="AN50" s="59"/>
      <c r="AO50" s="59"/>
      <c r="AP50" s="59" t="s">
        <v>274</v>
      </c>
      <c r="AQ50" s="59"/>
      <c r="AR50" s="59"/>
      <c r="AS50" s="59"/>
      <c r="AT50" s="59" t="s">
        <v>174</v>
      </c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63"/>
    </row>
    <row r="51" spans="1:57" ht="15" customHeight="1">
      <c r="A51" s="103" t="s">
        <v>117</v>
      </c>
      <c r="B51" s="54"/>
      <c r="C51" s="54"/>
      <c r="D51" s="54"/>
      <c r="E51" s="54"/>
      <c r="F51" s="54"/>
      <c r="G51" s="54" t="s">
        <v>129</v>
      </c>
      <c r="H51" s="54"/>
      <c r="I51" s="54"/>
      <c r="J51" s="54"/>
      <c r="K51" s="54"/>
      <c r="L51" s="54" t="s">
        <v>118</v>
      </c>
      <c r="M51" s="54"/>
      <c r="N51" s="54"/>
      <c r="O51" s="54"/>
      <c r="P51" s="54"/>
      <c r="Q51" s="54" t="s">
        <v>119</v>
      </c>
      <c r="R51" s="54"/>
      <c r="S51" s="54"/>
      <c r="T51" s="54"/>
      <c r="U51" s="54" t="s">
        <v>125</v>
      </c>
      <c r="V51" s="54"/>
      <c r="W51" s="54" t="s">
        <v>124</v>
      </c>
      <c r="X51" s="54"/>
      <c r="Y51" s="54" t="s">
        <v>120</v>
      </c>
      <c r="Z51" s="54"/>
      <c r="AA51" s="54"/>
      <c r="AB51" s="54"/>
      <c r="AC51" s="54" t="s">
        <v>122</v>
      </c>
      <c r="AD51" s="54"/>
      <c r="AE51" s="54" t="s">
        <v>121</v>
      </c>
      <c r="AF51" s="54"/>
      <c r="AG51" s="54"/>
      <c r="AH51" s="102"/>
      <c r="AK51" s="68" t="s">
        <v>279</v>
      </c>
      <c r="AL51" s="69"/>
      <c r="AM51" s="69"/>
      <c r="AN51" s="69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4"/>
    </row>
    <row r="52" spans="1:57" ht="15" customHeight="1">
      <c r="A52" s="10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102"/>
      <c r="AK52" s="22"/>
      <c r="AL52" s="57" t="s">
        <v>50</v>
      </c>
      <c r="AM52" s="57"/>
      <c r="AN52" s="57"/>
      <c r="AO52" s="57"/>
      <c r="AP52" s="57" t="s">
        <v>280</v>
      </c>
      <c r="AQ52" s="57"/>
      <c r="AR52" s="57"/>
      <c r="AS52" s="57"/>
      <c r="AT52" s="57" t="s">
        <v>282</v>
      </c>
      <c r="AU52" s="57"/>
      <c r="AV52" s="57"/>
      <c r="AW52" s="57"/>
      <c r="AX52" s="57" t="s">
        <v>171</v>
      </c>
      <c r="AY52" s="57"/>
      <c r="AZ52" s="57"/>
      <c r="BA52" s="57"/>
      <c r="BB52" s="57" t="s">
        <v>205</v>
      </c>
      <c r="BC52" s="57"/>
      <c r="BD52" s="57"/>
      <c r="BE52" s="58"/>
    </row>
    <row r="53" spans="1:57" ht="15" customHeight="1">
      <c r="A53" s="10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102"/>
      <c r="AK53" s="22"/>
      <c r="AL53" s="51" t="s">
        <v>281</v>
      </c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3"/>
      <c r="BB53" s="48" t="s">
        <v>174</v>
      </c>
      <c r="BC53" s="49"/>
      <c r="BD53" s="49"/>
      <c r="BE53" s="50"/>
    </row>
    <row r="54" spans="1:57" ht="15" customHeight="1">
      <c r="A54" s="10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02"/>
      <c r="AK54" s="64" t="s">
        <v>239</v>
      </c>
      <c r="AL54" s="65"/>
      <c r="AM54" s="65"/>
      <c r="AN54" s="6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1"/>
    </row>
    <row r="55" spans="1:57" ht="15" customHeight="1">
      <c r="A55" s="10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102"/>
      <c r="AK55" s="18"/>
      <c r="AL55" s="59" t="s">
        <v>45</v>
      </c>
      <c r="AM55" s="59"/>
      <c r="AN55" s="59"/>
      <c r="AO55" s="59"/>
      <c r="AP55" s="59" t="s">
        <v>243</v>
      </c>
      <c r="AQ55" s="59"/>
      <c r="AR55" s="59"/>
      <c r="AS55" s="59"/>
      <c r="AT55" s="59" t="s">
        <v>210</v>
      </c>
      <c r="AU55" s="59"/>
      <c r="AV55" s="59"/>
      <c r="AW55" s="59"/>
      <c r="AX55" s="59" t="s">
        <v>240</v>
      </c>
      <c r="AY55" s="59"/>
      <c r="AZ55" s="59"/>
      <c r="BA55" s="59"/>
      <c r="BB55" s="59" t="s">
        <v>242</v>
      </c>
      <c r="BC55" s="59"/>
      <c r="BD55" s="59"/>
      <c r="BE55" s="63"/>
    </row>
    <row r="56" spans="1:57" ht="15" customHeight="1">
      <c r="A56" s="10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02"/>
      <c r="AK56" s="18"/>
      <c r="AL56" s="59" t="s">
        <v>205</v>
      </c>
      <c r="AM56" s="59"/>
      <c r="AN56" s="59"/>
      <c r="AO56" s="59"/>
      <c r="AP56" s="59" t="s">
        <v>241</v>
      </c>
      <c r="AQ56" s="59"/>
      <c r="AR56" s="59"/>
      <c r="AS56" s="59"/>
      <c r="AT56" s="59" t="s">
        <v>174</v>
      </c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3"/>
    </row>
    <row r="57" spans="1:57" ht="15" customHeight="1" thickBot="1">
      <c r="A57" s="11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  <c r="AK57" s="68" t="s">
        <v>283</v>
      </c>
      <c r="AL57" s="69"/>
      <c r="AM57" s="69"/>
      <c r="AN57" s="69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4"/>
    </row>
    <row r="58" spans="1:57" ht="15" customHeight="1">
      <c r="A58" s="89" t="s">
        <v>127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  <c r="AK58" s="22"/>
      <c r="AL58" s="57" t="s">
        <v>50</v>
      </c>
      <c r="AM58" s="57"/>
      <c r="AN58" s="57"/>
      <c r="AO58" s="57"/>
      <c r="AP58" s="57" t="s">
        <v>210</v>
      </c>
      <c r="AQ58" s="57"/>
      <c r="AR58" s="57"/>
      <c r="AS58" s="57"/>
      <c r="AT58" s="57" t="s">
        <v>219</v>
      </c>
      <c r="AU58" s="57"/>
      <c r="AV58" s="57"/>
      <c r="AW58" s="57"/>
      <c r="AX58" s="57" t="s">
        <v>97</v>
      </c>
      <c r="AY58" s="57"/>
      <c r="AZ58" s="57"/>
      <c r="BA58" s="57"/>
      <c r="BB58" s="57" t="s">
        <v>217</v>
      </c>
      <c r="BC58" s="57"/>
      <c r="BD58" s="57"/>
      <c r="BE58" s="58"/>
    </row>
    <row r="59" spans="1:57" ht="15" customHeight="1">
      <c r="A59" s="10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02"/>
      <c r="AK59" s="22"/>
      <c r="AL59" s="57" t="s">
        <v>205</v>
      </c>
      <c r="AM59" s="57"/>
      <c r="AN59" s="57"/>
      <c r="AO59" s="57"/>
      <c r="AP59" s="48" t="s">
        <v>169</v>
      </c>
      <c r="AQ59" s="49"/>
      <c r="AR59" s="49"/>
      <c r="AS59" s="70"/>
      <c r="AT59" s="48" t="s">
        <v>174</v>
      </c>
      <c r="AU59" s="49"/>
      <c r="AV59" s="49"/>
      <c r="AW59" s="70"/>
      <c r="AX59" s="48"/>
      <c r="AY59" s="49"/>
      <c r="AZ59" s="49"/>
      <c r="BA59" s="70"/>
      <c r="BB59" s="48"/>
      <c r="BC59" s="49"/>
      <c r="BD59" s="49"/>
      <c r="BE59" s="50"/>
    </row>
    <row r="60" spans="1:57" ht="15" customHeight="1">
      <c r="A60" s="10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102"/>
      <c r="AK60" s="64" t="s">
        <v>244</v>
      </c>
      <c r="AL60" s="65"/>
      <c r="AM60" s="65"/>
      <c r="AN60" s="6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1"/>
    </row>
    <row r="61" spans="1:57" ht="15" customHeight="1">
      <c r="A61" s="10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102"/>
      <c r="AK61" s="18"/>
      <c r="AL61" s="59" t="s">
        <v>245</v>
      </c>
      <c r="AM61" s="59"/>
      <c r="AN61" s="59"/>
      <c r="AO61" s="59"/>
      <c r="AP61" s="59" t="s">
        <v>50</v>
      </c>
      <c r="AQ61" s="59"/>
      <c r="AR61" s="59"/>
      <c r="AS61" s="59"/>
      <c r="AT61" s="59" t="s">
        <v>200</v>
      </c>
      <c r="AU61" s="59"/>
      <c r="AV61" s="59"/>
      <c r="AW61" s="59"/>
      <c r="AX61" s="59" t="s">
        <v>246</v>
      </c>
      <c r="AY61" s="59"/>
      <c r="AZ61" s="59"/>
      <c r="BA61" s="59"/>
      <c r="BB61" s="59" t="s">
        <v>201</v>
      </c>
      <c r="BC61" s="59"/>
      <c r="BD61" s="59"/>
      <c r="BE61" s="63"/>
    </row>
    <row r="62" spans="1:57" ht="15" customHeight="1">
      <c r="A62" s="10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102"/>
      <c r="AK62" s="18"/>
      <c r="AL62" s="59" t="s">
        <v>112</v>
      </c>
      <c r="AM62" s="59"/>
      <c r="AN62" s="59"/>
      <c r="AO62" s="59"/>
      <c r="AP62" s="59" t="s">
        <v>203</v>
      </c>
      <c r="AQ62" s="59"/>
      <c r="AR62" s="59"/>
      <c r="AS62" s="59"/>
      <c r="AT62" s="59" t="s">
        <v>174</v>
      </c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63"/>
    </row>
    <row r="63" spans="1:57" ht="15" customHeight="1">
      <c r="A63" s="10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102"/>
      <c r="AK63" s="73" t="s">
        <v>292</v>
      </c>
      <c r="AL63" s="74"/>
      <c r="AM63" s="74"/>
      <c r="AN63" s="74"/>
      <c r="AO63" s="75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4"/>
    </row>
    <row r="64" spans="1:57" ht="15" customHeight="1" thickBot="1">
      <c r="A64" s="101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K64" s="22"/>
      <c r="AL64" s="57" t="s">
        <v>40</v>
      </c>
      <c r="AM64" s="57"/>
      <c r="AN64" s="57"/>
      <c r="AO64" s="57"/>
      <c r="AP64" s="57" t="s">
        <v>49</v>
      </c>
      <c r="AQ64" s="57"/>
      <c r="AR64" s="57"/>
      <c r="AS64" s="57"/>
      <c r="AT64" s="57" t="s">
        <v>99</v>
      </c>
      <c r="AU64" s="57"/>
      <c r="AV64" s="57"/>
      <c r="AW64" s="57"/>
      <c r="AX64" s="57" t="s">
        <v>100</v>
      </c>
      <c r="AY64" s="57"/>
      <c r="AZ64" s="57"/>
      <c r="BA64" s="57"/>
      <c r="BB64" s="57" t="s">
        <v>101</v>
      </c>
      <c r="BC64" s="57"/>
      <c r="BD64" s="57"/>
      <c r="BE64" s="58"/>
    </row>
    <row r="65" spans="1:57" ht="15" customHeight="1">
      <c r="A65" s="89" t="s">
        <v>128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/>
      <c r="AK65" s="22"/>
      <c r="AL65" s="57" t="s">
        <v>57</v>
      </c>
      <c r="AM65" s="57"/>
      <c r="AN65" s="57"/>
      <c r="AO65" s="57"/>
      <c r="AP65" s="48" t="s">
        <v>247</v>
      </c>
      <c r="AQ65" s="49"/>
      <c r="AR65" s="49"/>
      <c r="AS65" s="70"/>
      <c r="AT65" s="48" t="s">
        <v>174</v>
      </c>
      <c r="AU65" s="49"/>
      <c r="AV65" s="49"/>
      <c r="AW65" s="70"/>
      <c r="AX65" s="48"/>
      <c r="AY65" s="49"/>
      <c r="AZ65" s="49"/>
      <c r="BA65" s="70"/>
      <c r="BB65" s="48"/>
      <c r="BC65" s="49"/>
      <c r="BD65" s="49"/>
      <c r="BE65" s="50"/>
    </row>
    <row r="66" spans="1:57" ht="15" customHeight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4"/>
      <c r="AK66" s="64" t="s">
        <v>248</v>
      </c>
      <c r="AL66" s="65"/>
      <c r="AM66" s="65"/>
      <c r="AN66" s="6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1"/>
    </row>
    <row r="67" spans="1:57" ht="15" customHeight="1">
      <c r="A67" s="95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63"/>
      <c r="AK67" s="18"/>
      <c r="AL67" s="59" t="s">
        <v>251</v>
      </c>
      <c r="AM67" s="59"/>
      <c r="AN67" s="59"/>
      <c r="AO67" s="59"/>
      <c r="AP67" s="59" t="s">
        <v>50</v>
      </c>
      <c r="AQ67" s="59"/>
      <c r="AR67" s="59"/>
      <c r="AS67" s="59"/>
      <c r="AT67" s="59" t="s">
        <v>252</v>
      </c>
      <c r="AU67" s="59"/>
      <c r="AV67" s="59"/>
      <c r="AW67" s="59"/>
      <c r="AX67" s="59" t="s">
        <v>173</v>
      </c>
      <c r="AY67" s="59"/>
      <c r="AZ67" s="59"/>
      <c r="BA67" s="59"/>
      <c r="BB67" s="59" t="s">
        <v>250</v>
      </c>
      <c r="BC67" s="59"/>
      <c r="BD67" s="59"/>
      <c r="BE67" s="63"/>
    </row>
    <row r="68" spans="1:57" ht="15" customHeight="1">
      <c r="A68" s="95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3"/>
      <c r="AK68" s="18"/>
      <c r="AL68" s="59" t="s">
        <v>205</v>
      </c>
      <c r="AM68" s="59"/>
      <c r="AN68" s="59"/>
      <c r="AO68" s="59"/>
      <c r="AP68" s="59" t="s">
        <v>249</v>
      </c>
      <c r="AQ68" s="59"/>
      <c r="AR68" s="59"/>
      <c r="AS68" s="59"/>
      <c r="AT68" s="59" t="s">
        <v>174</v>
      </c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63"/>
    </row>
    <row r="69" spans="1:57" ht="15" customHeight="1">
      <c r="A69" s="95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63"/>
      <c r="AK69" s="68" t="s">
        <v>253</v>
      </c>
      <c r="AL69" s="69"/>
      <c r="AM69" s="69"/>
      <c r="AN69" s="69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4"/>
    </row>
    <row r="70" spans="1:57" ht="15" customHeight="1">
      <c r="A70" s="95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63"/>
      <c r="AK70" s="22"/>
      <c r="AL70" s="57" t="s">
        <v>284</v>
      </c>
      <c r="AM70" s="57"/>
      <c r="AN70" s="57"/>
      <c r="AO70" s="57"/>
      <c r="AP70" s="57" t="s">
        <v>50</v>
      </c>
      <c r="AQ70" s="57"/>
      <c r="AR70" s="57"/>
      <c r="AS70" s="57"/>
      <c r="AT70" s="57" t="s">
        <v>225</v>
      </c>
      <c r="AU70" s="57"/>
      <c r="AV70" s="57"/>
      <c r="AW70" s="57"/>
      <c r="AX70" s="57" t="s">
        <v>217</v>
      </c>
      <c r="AY70" s="57"/>
      <c r="AZ70" s="57"/>
      <c r="BA70" s="57"/>
      <c r="BB70" s="57" t="s">
        <v>228</v>
      </c>
      <c r="BC70" s="57"/>
      <c r="BD70" s="57"/>
      <c r="BE70" s="58"/>
    </row>
    <row r="71" spans="1:57" ht="15" customHeight="1">
      <c r="A71" s="95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63"/>
      <c r="AK71" s="22"/>
      <c r="AL71" s="57" t="s">
        <v>285</v>
      </c>
      <c r="AM71" s="57"/>
      <c r="AN71" s="57"/>
      <c r="AO71" s="57"/>
      <c r="AP71" s="48" t="s">
        <v>265</v>
      </c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50"/>
    </row>
    <row r="72" spans="1:57" ht="15" customHeight="1">
      <c r="A72" s="95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3"/>
      <c r="AK72" s="64" t="s">
        <v>167</v>
      </c>
      <c r="AL72" s="65"/>
      <c r="AM72" s="65"/>
      <c r="AN72" s="6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1"/>
    </row>
    <row r="73" spans="1:57" ht="15" customHeight="1">
      <c r="A73" s="95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63"/>
      <c r="AK73" s="18"/>
      <c r="AL73" s="59" t="s">
        <v>52</v>
      </c>
      <c r="AM73" s="59"/>
      <c r="AN73" s="59"/>
      <c r="AO73" s="59"/>
      <c r="AP73" s="59" t="s">
        <v>168</v>
      </c>
      <c r="AQ73" s="59"/>
      <c r="AR73" s="59"/>
      <c r="AS73" s="59"/>
      <c r="AT73" s="59" t="s">
        <v>173</v>
      </c>
      <c r="AU73" s="59"/>
      <c r="AV73" s="59"/>
      <c r="AW73" s="59"/>
      <c r="AX73" s="59" t="s">
        <v>170</v>
      </c>
      <c r="AY73" s="59"/>
      <c r="AZ73" s="59"/>
      <c r="BA73" s="59"/>
      <c r="BB73" s="59" t="s">
        <v>171</v>
      </c>
      <c r="BC73" s="59"/>
      <c r="BD73" s="59"/>
      <c r="BE73" s="63"/>
    </row>
    <row r="74" spans="1:57" ht="15" customHeight="1">
      <c r="A74" s="95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63"/>
      <c r="AK74" s="18"/>
      <c r="AL74" s="59" t="s">
        <v>169</v>
      </c>
      <c r="AM74" s="59"/>
      <c r="AN74" s="59"/>
      <c r="AO74" s="59"/>
      <c r="AP74" s="59" t="s">
        <v>172</v>
      </c>
      <c r="AQ74" s="59"/>
      <c r="AR74" s="59"/>
      <c r="AS74" s="59"/>
      <c r="AT74" s="59" t="s">
        <v>174</v>
      </c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63"/>
    </row>
    <row r="75" spans="1:57" ht="15" customHeight="1">
      <c r="A75" s="95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63"/>
      <c r="AK75" s="68" t="s">
        <v>188</v>
      </c>
      <c r="AL75" s="69"/>
      <c r="AM75" s="69"/>
      <c r="AN75" s="69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4"/>
    </row>
    <row r="76" spans="1:57" ht="15" customHeight="1">
      <c r="A76" s="95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63"/>
      <c r="AK76" s="22"/>
      <c r="AL76" s="57" t="s">
        <v>50</v>
      </c>
      <c r="AM76" s="57"/>
      <c r="AN76" s="57"/>
      <c r="AO76" s="57"/>
      <c r="AP76" s="57" t="s">
        <v>52</v>
      </c>
      <c r="AQ76" s="57"/>
      <c r="AR76" s="57"/>
      <c r="AS76" s="57"/>
      <c r="AT76" s="57" t="s">
        <v>210</v>
      </c>
      <c r="AU76" s="57"/>
      <c r="AV76" s="57"/>
      <c r="AW76" s="57"/>
      <c r="AX76" s="57" t="s">
        <v>173</v>
      </c>
      <c r="AY76" s="57"/>
      <c r="AZ76" s="57"/>
      <c r="BA76" s="57"/>
      <c r="BB76" s="57" t="s">
        <v>97</v>
      </c>
      <c r="BC76" s="57"/>
      <c r="BD76" s="57"/>
      <c r="BE76" s="58"/>
    </row>
    <row r="77" spans="1:57" ht="15" customHeight="1">
      <c r="A77" s="95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3"/>
      <c r="AK77" s="22"/>
      <c r="AL77" s="57" t="s">
        <v>112</v>
      </c>
      <c r="AM77" s="57"/>
      <c r="AN77" s="57"/>
      <c r="AO77" s="57"/>
      <c r="AP77" s="48" t="s">
        <v>217</v>
      </c>
      <c r="AQ77" s="49"/>
      <c r="AR77" s="49"/>
      <c r="AS77" s="70"/>
      <c r="AT77" s="48" t="s">
        <v>174</v>
      </c>
      <c r="AU77" s="49"/>
      <c r="AV77" s="49"/>
      <c r="AW77" s="70"/>
      <c r="AX77" s="48"/>
      <c r="AY77" s="49"/>
      <c r="AZ77" s="49"/>
      <c r="BA77" s="70"/>
      <c r="BB77" s="48"/>
      <c r="BC77" s="49"/>
      <c r="BD77" s="49"/>
      <c r="BE77" s="50"/>
    </row>
    <row r="78" spans="1:57" ht="15" customHeight="1">
      <c r="A78" s="95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63"/>
      <c r="AK78" s="64" t="s">
        <v>189</v>
      </c>
      <c r="AL78" s="65"/>
      <c r="AM78" s="65"/>
      <c r="AN78" s="6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1"/>
    </row>
    <row r="79" spans="1:57" ht="15" customHeight="1">
      <c r="A79" s="95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63"/>
      <c r="AK79" s="18"/>
      <c r="AL79" s="59" t="s">
        <v>190</v>
      </c>
      <c r="AM79" s="59"/>
      <c r="AN79" s="59"/>
      <c r="AO79" s="59"/>
      <c r="AP79" s="59" t="s">
        <v>191</v>
      </c>
      <c r="AQ79" s="59"/>
      <c r="AR79" s="59"/>
      <c r="AS79" s="59"/>
      <c r="AT79" s="59" t="s">
        <v>192</v>
      </c>
      <c r="AU79" s="59"/>
      <c r="AV79" s="59"/>
      <c r="AW79" s="59"/>
      <c r="AX79" s="59" t="s">
        <v>196</v>
      </c>
      <c r="AY79" s="59"/>
      <c r="AZ79" s="59"/>
      <c r="BA79" s="59"/>
      <c r="BB79" s="59" t="s">
        <v>194</v>
      </c>
      <c r="BC79" s="59"/>
      <c r="BD79" s="59"/>
      <c r="BE79" s="63"/>
    </row>
    <row r="80" spans="1:57" ht="15" customHeight="1">
      <c r="A80" s="95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63"/>
      <c r="AK80" s="18"/>
      <c r="AL80" s="59" t="s">
        <v>195</v>
      </c>
      <c r="AM80" s="59"/>
      <c r="AN80" s="59"/>
      <c r="AO80" s="59"/>
      <c r="AP80" s="59" t="s">
        <v>193</v>
      </c>
      <c r="AQ80" s="59"/>
      <c r="AR80" s="59"/>
      <c r="AS80" s="59"/>
      <c r="AT80" s="59" t="s">
        <v>174</v>
      </c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63"/>
    </row>
    <row r="81" spans="1:57" ht="15" customHeight="1">
      <c r="A81" s="95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3"/>
      <c r="AK81" s="68" t="s">
        <v>286</v>
      </c>
      <c r="AL81" s="69"/>
      <c r="AM81" s="69"/>
      <c r="AN81" s="69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4"/>
    </row>
    <row r="82" spans="1:57" ht="15" customHeight="1">
      <c r="A82" s="95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63"/>
      <c r="AK82" s="22"/>
      <c r="AL82" s="57" t="s">
        <v>50</v>
      </c>
      <c r="AM82" s="57"/>
      <c r="AN82" s="57"/>
      <c r="AO82" s="57"/>
      <c r="AP82" s="57" t="s">
        <v>52</v>
      </c>
      <c r="AQ82" s="57"/>
      <c r="AR82" s="57"/>
      <c r="AS82" s="57"/>
      <c r="AT82" s="57" t="s">
        <v>64</v>
      </c>
      <c r="AU82" s="57"/>
      <c r="AV82" s="57"/>
      <c r="AW82" s="57"/>
      <c r="AX82" s="57" t="s">
        <v>171</v>
      </c>
      <c r="AY82" s="57"/>
      <c r="AZ82" s="57"/>
      <c r="BA82" s="57"/>
      <c r="BB82" s="57" t="s">
        <v>205</v>
      </c>
      <c r="BC82" s="57"/>
      <c r="BD82" s="57"/>
      <c r="BE82" s="58"/>
    </row>
    <row r="83" spans="1:57" ht="15" customHeight="1">
      <c r="A83" s="95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63"/>
      <c r="AK83" s="22"/>
      <c r="AL83" s="57" t="s">
        <v>197</v>
      </c>
      <c r="AM83" s="57"/>
      <c r="AN83" s="57"/>
      <c r="AO83" s="57"/>
      <c r="AP83" s="48" t="s">
        <v>172</v>
      </c>
      <c r="AQ83" s="49"/>
      <c r="AR83" s="49"/>
      <c r="AS83" s="70"/>
      <c r="AT83" s="48" t="s">
        <v>174</v>
      </c>
      <c r="AU83" s="49"/>
      <c r="AV83" s="49"/>
      <c r="AW83" s="70"/>
      <c r="AX83" s="48"/>
      <c r="AY83" s="49"/>
      <c r="AZ83" s="49"/>
      <c r="BA83" s="70"/>
      <c r="BB83" s="48"/>
      <c r="BC83" s="49"/>
      <c r="BD83" s="49"/>
      <c r="BE83" s="50"/>
    </row>
    <row r="84" spans="1:57" ht="15" customHeight="1">
      <c r="A84" s="95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3"/>
      <c r="AK84" s="64" t="s">
        <v>198</v>
      </c>
      <c r="AL84" s="65"/>
      <c r="AM84" s="65"/>
      <c r="AN84" s="6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1"/>
    </row>
    <row r="85" spans="1:57" ht="15" customHeight="1">
      <c r="A85" s="95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63"/>
      <c r="AK85" s="18"/>
      <c r="AL85" s="59" t="s">
        <v>199</v>
      </c>
      <c r="AM85" s="59"/>
      <c r="AN85" s="59"/>
      <c r="AO85" s="59"/>
      <c r="AP85" s="59" t="s">
        <v>204</v>
      </c>
      <c r="AQ85" s="59"/>
      <c r="AR85" s="59"/>
      <c r="AS85" s="59"/>
      <c r="AT85" s="59" t="s">
        <v>200</v>
      </c>
      <c r="AU85" s="59"/>
      <c r="AV85" s="59"/>
      <c r="AW85" s="59"/>
      <c r="AX85" s="59" t="s">
        <v>202</v>
      </c>
      <c r="AY85" s="59"/>
      <c r="AZ85" s="59"/>
      <c r="BA85" s="59"/>
      <c r="BB85" s="59" t="s">
        <v>201</v>
      </c>
      <c r="BC85" s="59"/>
      <c r="BD85" s="59"/>
      <c r="BE85" s="63"/>
    </row>
    <row r="86" spans="1:57" ht="15" customHeight="1">
      <c r="A86" s="9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63"/>
      <c r="AK86" s="18"/>
      <c r="AL86" s="59" t="s">
        <v>205</v>
      </c>
      <c r="AM86" s="59"/>
      <c r="AN86" s="59"/>
      <c r="AO86" s="59"/>
      <c r="AP86" s="59" t="s">
        <v>203</v>
      </c>
      <c r="AQ86" s="59"/>
      <c r="AR86" s="59"/>
      <c r="AS86" s="59"/>
      <c r="AT86" s="59" t="s">
        <v>174</v>
      </c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63"/>
    </row>
    <row r="87" spans="1:57" ht="15" customHeight="1">
      <c r="A87" s="95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3"/>
      <c r="AK87" s="68" t="s">
        <v>287</v>
      </c>
      <c r="AL87" s="69"/>
      <c r="AM87" s="69"/>
      <c r="AN87" s="69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4"/>
    </row>
    <row r="88" spans="1:58" ht="15" customHeight="1">
      <c r="A88" s="95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63"/>
      <c r="AK88" s="22"/>
      <c r="AL88" s="57" t="s">
        <v>288</v>
      </c>
      <c r="AM88" s="57"/>
      <c r="AN88" s="57"/>
      <c r="AO88" s="57"/>
      <c r="AP88" s="57" t="s">
        <v>208</v>
      </c>
      <c r="AQ88" s="57"/>
      <c r="AR88" s="57"/>
      <c r="AS88" s="57"/>
      <c r="AT88" s="57" t="s">
        <v>173</v>
      </c>
      <c r="AU88" s="57"/>
      <c r="AV88" s="57"/>
      <c r="AW88" s="57"/>
      <c r="AX88" s="57" t="s">
        <v>206</v>
      </c>
      <c r="AY88" s="57"/>
      <c r="AZ88" s="57"/>
      <c r="BA88" s="57"/>
      <c r="BB88" s="57" t="s">
        <v>217</v>
      </c>
      <c r="BC88" s="57"/>
      <c r="BD88" s="57"/>
      <c r="BE88" s="58"/>
      <c r="BF88" s="2"/>
    </row>
    <row r="89" spans="1:58" ht="15" customHeight="1">
      <c r="A89" s="95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63"/>
      <c r="AK89" s="22"/>
      <c r="AL89" s="57" t="s">
        <v>169</v>
      </c>
      <c r="AM89" s="57"/>
      <c r="AN89" s="57"/>
      <c r="AO89" s="57"/>
      <c r="AP89" s="48" t="s">
        <v>258</v>
      </c>
      <c r="AQ89" s="49"/>
      <c r="AR89" s="49"/>
      <c r="AS89" s="70"/>
      <c r="AT89" s="48" t="s">
        <v>174</v>
      </c>
      <c r="AU89" s="49"/>
      <c r="AV89" s="49"/>
      <c r="AW89" s="70"/>
      <c r="AX89" s="48"/>
      <c r="AY89" s="49"/>
      <c r="AZ89" s="49"/>
      <c r="BA89" s="70"/>
      <c r="BB89" s="48"/>
      <c r="BC89" s="49"/>
      <c r="BD89" s="49"/>
      <c r="BE89" s="50"/>
      <c r="BF89" s="2"/>
    </row>
    <row r="90" spans="1:57" ht="15" customHeight="1">
      <c r="A90" s="95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63"/>
      <c r="AK90" s="64" t="s">
        <v>209</v>
      </c>
      <c r="AL90" s="65"/>
      <c r="AM90" s="65"/>
      <c r="AN90" s="6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1"/>
    </row>
    <row r="91" spans="1:58" ht="15" customHeight="1">
      <c r="A91" s="95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63"/>
      <c r="AK91" s="18"/>
      <c r="AL91" s="59" t="s">
        <v>210</v>
      </c>
      <c r="AM91" s="59"/>
      <c r="AN91" s="59"/>
      <c r="AO91" s="59"/>
      <c r="AP91" s="59" t="s">
        <v>213</v>
      </c>
      <c r="AQ91" s="59"/>
      <c r="AR91" s="59"/>
      <c r="AS91" s="59"/>
      <c r="AT91" s="59" t="s">
        <v>212</v>
      </c>
      <c r="AU91" s="59"/>
      <c r="AV91" s="59"/>
      <c r="AW91" s="59"/>
      <c r="AX91" s="59" t="s">
        <v>97</v>
      </c>
      <c r="AY91" s="59"/>
      <c r="AZ91" s="59"/>
      <c r="BA91" s="59"/>
      <c r="BB91" s="59" t="s">
        <v>211</v>
      </c>
      <c r="BC91" s="59"/>
      <c r="BD91" s="59"/>
      <c r="BE91" s="63"/>
      <c r="BF91" s="2"/>
    </row>
    <row r="92" spans="1:58" ht="15" customHeight="1">
      <c r="A92" s="9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3"/>
      <c r="AK92" s="18"/>
      <c r="AL92" s="59" t="s">
        <v>172</v>
      </c>
      <c r="AM92" s="59"/>
      <c r="AN92" s="59"/>
      <c r="AO92" s="59"/>
      <c r="AP92" s="59" t="s">
        <v>214</v>
      </c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63"/>
      <c r="BF92" s="2"/>
    </row>
    <row r="93" spans="1:57" ht="15" customHeight="1">
      <c r="A93" s="95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63"/>
      <c r="AK93" s="68" t="s">
        <v>289</v>
      </c>
      <c r="AL93" s="69"/>
      <c r="AM93" s="69"/>
      <c r="AN93" s="69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4"/>
    </row>
    <row r="94" spans="1:58" ht="15" customHeight="1">
      <c r="A94" s="95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63"/>
      <c r="AK94" s="22"/>
      <c r="AL94" s="57" t="s">
        <v>41</v>
      </c>
      <c r="AM94" s="57"/>
      <c r="AN94" s="57"/>
      <c r="AO94" s="57"/>
      <c r="AP94" s="57" t="s">
        <v>48</v>
      </c>
      <c r="AQ94" s="57"/>
      <c r="AR94" s="57"/>
      <c r="AS94" s="57"/>
      <c r="AT94" s="57" t="s">
        <v>47</v>
      </c>
      <c r="AU94" s="57"/>
      <c r="AV94" s="57"/>
      <c r="AW94" s="57"/>
      <c r="AX94" s="57" t="s">
        <v>50</v>
      </c>
      <c r="AY94" s="57"/>
      <c r="AZ94" s="57"/>
      <c r="BA94" s="57"/>
      <c r="BB94" s="57" t="s">
        <v>228</v>
      </c>
      <c r="BC94" s="57"/>
      <c r="BD94" s="57"/>
      <c r="BE94" s="58"/>
      <c r="BF94" s="2"/>
    </row>
    <row r="95" spans="1:58" ht="15" customHeight="1">
      <c r="A95" s="95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63"/>
      <c r="AK95" s="22"/>
      <c r="AL95" s="57" t="s">
        <v>290</v>
      </c>
      <c r="AM95" s="57"/>
      <c r="AN95" s="57"/>
      <c r="AO95" s="57"/>
      <c r="AP95" s="48" t="s">
        <v>109</v>
      </c>
      <c r="AQ95" s="49"/>
      <c r="AR95" s="49"/>
      <c r="AS95" s="70"/>
      <c r="AT95" s="48" t="s">
        <v>215</v>
      </c>
      <c r="AU95" s="49"/>
      <c r="AV95" s="49"/>
      <c r="AW95" s="70"/>
      <c r="AX95" s="48" t="s">
        <v>174</v>
      </c>
      <c r="AY95" s="49"/>
      <c r="AZ95" s="49"/>
      <c r="BA95" s="70"/>
      <c r="BB95" s="48"/>
      <c r="BC95" s="49"/>
      <c r="BD95" s="49"/>
      <c r="BE95" s="50"/>
      <c r="BF95" s="2"/>
    </row>
    <row r="96" spans="1:57" ht="15" customHeight="1">
      <c r="A96" s="95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63"/>
      <c r="AK96" s="64" t="s">
        <v>216</v>
      </c>
      <c r="AL96" s="65"/>
      <c r="AM96" s="65"/>
      <c r="AN96" s="6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1"/>
    </row>
    <row r="97" spans="1:58" ht="15" customHeight="1">
      <c r="A97" s="95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63"/>
      <c r="AK97" s="18"/>
      <c r="AL97" s="59" t="s">
        <v>220</v>
      </c>
      <c r="AM97" s="59"/>
      <c r="AN97" s="59"/>
      <c r="AO97" s="59"/>
      <c r="AP97" s="59" t="s">
        <v>50</v>
      </c>
      <c r="AQ97" s="59"/>
      <c r="AR97" s="59"/>
      <c r="AS97" s="59"/>
      <c r="AT97" s="59" t="s">
        <v>218</v>
      </c>
      <c r="AU97" s="59"/>
      <c r="AV97" s="59"/>
      <c r="AW97" s="59"/>
      <c r="AX97" s="59" t="s">
        <v>219</v>
      </c>
      <c r="AY97" s="59"/>
      <c r="AZ97" s="59"/>
      <c r="BA97" s="59"/>
      <c r="BB97" s="59" t="s">
        <v>208</v>
      </c>
      <c r="BC97" s="59"/>
      <c r="BD97" s="59"/>
      <c r="BE97" s="63"/>
      <c r="BF97" s="2"/>
    </row>
    <row r="98" spans="1:58" ht="15" customHeight="1" thickBot="1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8"/>
      <c r="AK98" s="18"/>
      <c r="AL98" s="59" t="s">
        <v>217</v>
      </c>
      <c r="AM98" s="59"/>
      <c r="AN98" s="59"/>
      <c r="AO98" s="59"/>
      <c r="AP98" s="59" t="s">
        <v>169</v>
      </c>
      <c r="AQ98" s="59"/>
      <c r="AR98" s="59"/>
      <c r="AS98" s="59"/>
      <c r="AT98" s="59" t="s">
        <v>174</v>
      </c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3"/>
      <c r="BF98" s="2"/>
    </row>
    <row r="99" spans="37:57" ht="15" customHeight="1">
      <c r="AK99" s="68" t="s">
        <v>221</v>
      </c>
      <c r="AL99" s="69"/>
      <c r="AM99" s="69"/>
      <c r="AN99" s="69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4"/>
    </row>
    <row r="100" spans="37:57" ht="15" customHeight="1">
      <c r="AK100" s="22"/>
      <c r="AL100" s="57" t="s">
        <v>42</v>
      </c>
      <c r="AM100" s="57"/>
      <c r="AN100" s="57"/>
      <c r="AO100" s="57"/>
      <c r="AP100" s="57" t="s">
        <v>44</v>
      </c>
      <c r="AQ100" s="57"/>
      <c r="AR100" s="57"/>
      <c r="AS100" s="57"/>
      <c r="AT100" s="57" t="s">
        <v>49</v>
      </c>
      <c r="AU100" s="57"/>
      <c r="AV100" s="57"/>
      <c r="AW100" s="57"/>
      <c r="AX100" s="57" t="s">
        <v>99</v>
      </c>
      <c r="AY100" s="57"/>
      <c r="AZ100" s="57"/>
      <c r="BA100" s="57"/>
      <c r="BB100" s="57" t="s">
        <v>100</v>
      </c>
      <c r="BC100" s="57"/>
      <c r="BD100" s="57"/>
      <c r="BE100" s="58"/>
    </row>
    <row r="101" spans="37:57" ht="15" customHeight="1">
      <c r="AK101" s="22"/>
      <c r="AL101" s="57" t="s">
        <v>101</v>
      </c>
      <c r="AM101" s="57"/>
      <c r="AN101" s="57"/>
      <c r="AO101" s="57"/>
      <c r="AP101" s="48" t="s">
        <v>171</v>
      </c>
      <c r="AQ101" s="49"/>
      <c r="AR101" s="49"/>
      <c r="AS101" s="70"/>
      <c r="AT101" s="48" t="s">
        <v>174</v>
      </c>
      <c r="AU101" s="49"/>
      <c r="AV101" s="49"/>
      <c r="AW101" s="70"/>
      <c r="AX101" s="48"/>
      <c r="AY101" s="49"/>
      <c r="AZ101" s="49"/>
      <c r="BA101" s="70"/>
      <c r="BB101" s="48"/>
      <c r="BC101" s="49"/>
      <c r="BD101" s="49"/>
      <c r="BE101" s="50"/>
    </row>
    <row r="102" spans="37:57" ht="15" customHeight="1">
      <c r="AK102" s="64" t="s">
        <v>222</v>
      </c>
      <c r="AL102" s="65"/>
      <c r="AM102" s="65"/>
      <c r="AN102" s="6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1"/>
    </row>
    <row r="103" spans="37:57" ht="15" customHeight="1">
      <c r="AK103" s="18"/>
      <c r="AL103" s="59" t="s">
        <v>50</v>
      </c>
      <c r="AM103" s="59"/>
      <c r="AN103" s="59"/>
      <c r="AO103" s="59"/>
      <c r="AP103" s="59" t="s">
        <v>210</v>
      </c>
      <c r="AQ103" s="59"/>
      <c r="AR103" s="59"/>
      <c r="AS103" s="59"/>
      <c r="AT103" s="59" t="s">
        <v>225</v>
      </c>
      <c r="AU103" s="59"/>
      <c r="AV103" s="59"/>
      <c r="AW103" s="59"/>
      <c r="AX103" s="59" t="s">
        <v>219</v>
      </c>
      <c r="AY103" s="59"/>
      <c r="AZ103" s="59"/>
      <c r="BA103" s="59"/>
      <c r="BB103" s="59" t="s">
        <v>223</v>
      </c>
      <c r="BC103" s="59"/>
      <c r="BD103" s="59"/>
      <c r="BE103" s="63"/>
    </row>
    <row r="104" spans="37:57" ht="15" customHeight="1">
      <c r="AK104" s="18"/>
      <c r="AL104" s="59" t="s">
        <v>226</v>
      </c>
      <c r="AM104" s="59"/>
      <c r="AN104" s="59"/>
      <c r="AO104" s="59"/>
      <c r="AP104" s="59" t="s">
        <v>224</v>
      </c>
      <c r="AQ104" s="59"/>
      <c r="AR104" s="59"/>
      <c r="AS104" s="59"/>
      <c r="AT104" s="59" t="s">
        <v>174</v>
      </c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63"/>
    </row>
    <row r="105" spans="37:57" ht="15" customHeight="1">
      <c r="AK105" s="68" t="s">
        <v>227</v>
      </c>
      <c r="AL105" s="69"/>
      <c r="AM105" s="69"/>
      <c r="AN105" s="69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4"/>
    </row>
    <row r="106" spans="37:57" ht="15" customHeight="1">
      <c r="AK106" s="22"/>
      <c r="AL106" s="57" t="s">
        <v>45</v>
      </c>
      <c r="AM106" s="57"/>
      <c r="AN106" s="57"/>
      <c r="AO106" s="57"/>
      <c r="AP106" s="57" t="s">
        <v>229</v>
      </c>
      <c r="AQ106" s="57"/>
      <c r="AR106" s="57"/>
      <c r="AS106" s="57"/>
      <c r="AT106" s="57" t="s">
        <v>99</v>
      </c>
      <c r="AU106" s="57"/>
      <c r="AV106" s="57"/>
      <c r="AW106" s="57"/>
      <c r="AX106" s="57" t="s">
        <v>100</v>
      </c>
      <c r="AY106" s="57"/>
      <c r="AZ106" s="57"/>
      <c r="BA106" s="57"/>
      <c r="BB106" s="57" t="s">
        <v>101</v>
      </c>
      <c r="BC106" s="57"/>
      <c r="BD106" s="57"/>
      <c r="BE106" s="58"/>
    </row>
    <row r="107" spans="37:57" ht="15" customHeight="1">
      <c r="AK107" s="22"/>
      <c r="AL107" s="57" t="s">
        <v>97</v>
      </c>
      <c r="AM107" s="57"/>
      <c r="AN107" s="57"/>
      <c r="AO107" s="57"/>
      <c r="AP107" s="48" t="s">
        <v>228</v>
      </c>
      <c r="AQ107" s="49"/>
      <c r="AR107" s="49"/>
      <c r="AS107" s="70"/>
      <c r="AT107" s="48" t="s">
        <v>174</v>
      </c>
      <c r="AU107" s="49"/>
      <c r="AV107" s="49"/>
      <c r="AW107" s="70"/>
      <c r="AX107" s="48"/>
      <c r="AY107" s="49"/>
      <c r="AZ107" s="49"/>
      <c r="BA107" s="70"/>
      <c r="BB107" s="48"/>
      <c r="BC107" s="49"/>
      <c r="BD107" s="49"/>
      <c r="BE107" s="50"/>
    </row>
    <row r="108" spans="37:57" ht="15" customHeight="1">
      <c r="AK108" s="64" t="s">
        <v>230</v>
      </c>
      <c r="AL108" s="65"/>
      <c r="AM108" s="65"/>
      <c r="AN108" s="6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1"/>
    </row>
    <row r="109" spans="37:57" ht="15" customHeight="1">
      <c r="AK109" s="18"/>
      <c r="AL109" s="59" t="s">
        <v>232</v>
      </c>
      <c r="AM109" s="59"/>
      <c r="AN109" s="59"/>
      <c r="AO109" s="59"/>
      <c r="AP109" s="59" t="s">
        <v>49</v>
      </c>
      <c r="AQ109" s="59"/>
      <c r="AR109" s="59"/>
      <c r="AS109" s="59"/>
      <c r="AT109" s="59" t="s">
        <v>99</v>
      </c>
      <c r="AU109" s="59"/>
      <c r="AV109" s="59"/>
      <c r="AW109" s="59"/>
      <c r="AX109" s="59" t="s">
        <v>234</v>
      </c>
      <c r="AY109" s="59"/>
      <c r="AZ109" s="59"/>
      <c r="BA109" s="59"/>
      <c r="BB109" s="59" t="s">
        <v>233</v>
      </c>
      <c r="BC109" s="59"/>
      <c r="BD109" s="59"/>
      <c r="BE109" s="63"/>
    </row>
    <row r="110" spans="37:57" ht="15" customHeight="1">
      <c r="AK110" s="18"/>
      <c r="AL110" s="59" t="s">
        <v>231</v>
      </c>
      <c r="AM110" s="59"/>
      <c r="AN110" s="59"/>
      <c r="AO110" s="59"/>
      <c r="AP110" s="59" t="s">
        <v>172</v>
      </c>
      <c r="AQ110" s="59"/>
      <c r="AR110" s="59"/>
      <c r="AS110" s="59"/>
      <c r="AT110" s="59" t="s">
        <v>174</v>
      </c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63"/>
    </row>
    <row r="111" spans="37:57" ht="15" customHeight="1">
      <c r="AK111" s="68" t="s">
        <v>291</v>
      </c>
      <c r="AL111" s="69"/>
      <c r="AM111" s="69"/>
      <c r="AN111" s="69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4"/>
    </row>
    <row r="112" spans="37:57" ht="15" customHeight="1">
      <c r="AK112" s="22"/>
      <c r="AL112" s="57" t="s">
        <v>50</v>
      </c>
      <c r="AM112" s="57"/>
      <c r="AN112" s="57"/>
      <c r="AO112" s="57"/>
      <c r="AP112" s="57" t="s">
        <v>52</v>
      </c>
      <c r="AQ112" s="57"/>
      <c r="AR112" s="57"/>
      <c r="AS112" s="57"/>
      <c r="AT112" s="57" t="s">
        <v>171</v>
      </c>
      <c r="AU112" s="57"/>
      <c r="AV112" s="57"/>
      <c r="AW112" s="57"/>
      <c r="AX112" s="57" t="s">
        <v>112</v>
      </c>
      <c r="AY112" s="57"/>
      <c r="AZ112" s="57"/>
      <c r="BA112" s="57"/>
      <c r="BB112" s="57" t="s">
        <v>217</v>
      </c>
      <c r="BC112" s="57"/>
      <c r="BD112" s="57"/>
      <c r="BE112" s="58"/>
    </row>
    <row r="113" spans="37:57" ht="15" customHeight="1">
      <c r="AK113" s="22"/>
      <c r="AL113" s="57" t="s">
        <v>205</v>
      </c>
      <c r="AM113" s="57"/>
      <c r="AN113" s="57"/>
      <c r="AO113" s="57"/>
      <c r="AP113" s="48" t="s">
        <v>197</v>
      </c>
      <c r="AQ113" s="49"/>
      <c r="AR113" s="49"/>
      <c r="AS113" s="70"/>
      <c r="AT113" s="48" t="s">
        <v>174</v>
      </c>
      <c r="AU113" s="49"/>
      <c r="AV113" s="49"/>
      <c r="AW113" s="70"/>
      <c r="AX113" s="48"/>
      <c r="AY113" s="49"/>
      <c r="AZ113" s="49"/>
      <c r="BA113" s="70"/>
      <c r="BB113" s="48"/>
      <c r="BC113" s="49"/>
      <c r="BD113" s="49"/>
      <c r="BE113" s="50"/>
    </row>
    <row r="114" spans="37:57" ht="15" customHeight="1">
      <c r="AK114" s="64" t="s">
        <v>235</v>
      </c>
      <c r="AL114" s="65"/>
      <c r="AM114" s="65"/>
      <c r="AN114" s="6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1"/>
    </row>
    <row r="115" spans="37:57" ht="15" customHeight="1">
      <c r="AK115" s="18"/>
      <c r="AL115" s="59" t="s">
        <v>236</v>
      </c>
      <c r="AM115" s="59"/>
      <c r="AN115" s="59"/>
      <c r="AO115" s="59"/>
      <c r="AP115" s="59" t="s">
        <v>50</v>
      </c>
      <c r="AQ115" s="59"/>
      <c r="AR115" s="59"/>
      <c r="AS115" s="59"/>
      <c r="AT115" s="59" t="s">
        <v>226</v>
      </c>
      <c r="AU115" s="59"/>
      <c r="AV115" s="59"/>
      <c r="AW115" s="59"/>
      <c r="AX115" s="59" t="s">
        <v>237</v>
      </c>
      <c r="AY115" s="59"/>
      <c r="AZ115" s="59"/>
      <c r="BA115" s="59"/>
      <c r="BB115" s="59" t="s">
        <v>205</v>
      </c>
      <c r="BC115" s="59"/>
      <c r="BD115" s="59"/>
      <c r="BE115" s="63"/>
    </row>
    <row r="116" spans="37:57" ht="15" customHeight="1">
      <c r="AK116" s="18"/>
      <c r="AL116" s="59" t="s">
        <v>169</v>
      </c>
      <c r="AM116" s="59"/>
      <c r="AN116" s="59"/>
      <c r="AO116" s="59"/>
      <c r="AP116" s="59" t="s">
        <v>109</v>
      </c>
      <c r="AQ116" s="59"/>
      <c r="AR116" s="59"/>
      <c r="AS116" s="59"/>
      <c r="AT116" s="59" t="s">
        <v>174</v>
      </c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63"/>
    </row>
    <row r="117" spans="37:57" ht="15" customHeight="1">
      <c r="AK117" s="68" t="s">
        <v>238</v>
      </c>
      <c r="AL117" s="69"/>
      <c r="AM117" s="69"/>
      <c r="AN117" s="69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4"/>
    </row>
    <row r="118" spans="37:57" ht="15" customHeight="1">
      <c r="AK118" s="22"/>
      <c r="AL118" s="57" t="s">
        <v>37</v>
      </c>
      <c r="AM118" s="57"/>
      <c r="AN118" s="57"/>
      <c r="AO118" s="57"/>
      <c r="AP118" s="57" t="s">
        <v>46</v>
      </c>
      <c r="AQ118" s="57"/>
      <c r="AR118" s="57"/>
      <c r="AS118" s="57"/>
      <c r="AT118" s="57" t="s">
        <v>50</v>
      </c>
      <c r="AU118" s="57"/>
      <c r="AV118" s="57"/>
      <c r="AW118" s="57"/>
      <c r="AX118" s="57" t="s">
        <v>57</v>
      </c>
      <c r="AY118" s="57"/>
      <c r="AZ118" s="57"/>
      <c r="BA118" s="57"/>
      <c r="BB118" s="57" t="s">
        <v>205</v>
      </c>
      <c r="BC118" s="57"/>
      <c r="BD118" s="57"/>
      <c r="BE118" s="58"/>
    </row>
    <row r="119" spans="37:57" ht="15" customHeight="1" thickBot="1">
      <c r="AK119" s="25"/>
      <c r="AL119" s="79" t="s">
        <v>169</v>
      </c>
      <c r="AM119" s="79"/>
      <c r="AN119" s="79"/>
      <c r="AO119" s="79"/>
      <c r="AP119" s="76" t="s">
        <v>109</v>
      </c>
      <c r="AQ119" s="77"/>
      <c r="AR119" s="77"/>
      <c r="AS119" s="80"/>
      <c r="AT119" s="76" t="s">
        <v>174</v>
      </c>
      <c r="AU119" s="77"/>
      <c r="AV119" s="77"/>
      <c r="AW119" s="80"/>
      <c r="AX119" s="76"/>
      <c r="AY119" s="77"/>
      <c r="AZ119" s="77"/>
      <c r="BA119" s="80"/>
      <c r="BB119" s="76"/>
      <c r="BC119" s="77"/>
      <c r="BD119" s="77"/>
      <c r="BE119" s="78"/>
    </row>
  </sheetData>
  <sheetProtection/>
  <mergeCells count="876">
    <mergeCell ref="AS2:BF2"/>
    <mergeCell ref="AS3:BF3"/>
    <mergeCell ref="AS4:BF4"/>
    <mergeCell ref="A5:D5"/>
    <mergeCell ref="A6:D6"/>
    <mergeCell ref="E5:H5"/>
    <mergeCell ref="I5:J5"/>
    <mergeCell ref="E6:H6"/>
    <mergeCell ref="A3:D3"/>
    <mergeCell ref="A4:D4"/>
    <mergeCell ref="A7:D7"/>
    <mergeCell ref="A38:K38"/>
    <mergeCell ref="J24:K24"/>
    <mergeCell ref="E7:N7"/>
    <mergeCell ref="A19:K19"/>
    <mergeCell ref="J23:K23"/>
    <mergeCell ref="C30:E30"/>
    <mergeCell ref="C28:E28"/>
    <mergeCell ref="F27:G27"/>
    <mergeCell ref="J25:K25"/>
    <mergeCell ref="E2:N2"/>
    <mergeCell ref="A9:U9"/>
    <mergeCell ref="A13:U13"/>
    <mergeCell ref="T34:U34"/>
    <mergeCell ref="C20:E20"/>
    <mergeCell ref="F20:G20"/>
    <mergeCell ref="H20:I20"/>
    <mergeCell ref="J20:K20"/>
    <mergeCell ref="A1:N1"/>
    <mergeCell ref="O1:AH1"/>
    <mergeCell ref="O2:P2"/>
    <mergeCell ref="W2:X2"/>
    <mergeCell ref="AA2:AB2"/>
    <mergeCell ref="AE2:AF2"/>
    <mergeCell ref="A2:D2"/>
    <mergeCell ref="Y2:Z2"/>
    <mergeCell ref="R34:S34"/>
    <mergeCell ref="N34:Q34"/>
    <mergeCell ref="J27:K27"/>
    <mergeCell ref="J28:K28"/>
    <mergeCell ref="J29:K29"/>
    <mergeCell ref="J31:K31"/>
    <mergeCell ref="U2:V2"/>
    <mergeCell ref="U3:V3"/>
    <mergeCell ref="Q2:R2"/>
    <mergeCell ref="AC2:AD2"/>
    <mergeCell ref="S4:T4"/>
    <mergeCell ref="J26:K26"/>
    <mergeCell ref="R20:S20"/>
    <mergeCell ref="T20:U20"/>
    <mergeCell ref="E3:N3"/>
    <mergeCell ref="E4:N4"/>
    <mergeCell ref="S2:T2"/>
    <mergeCell ref="X19:AH19"/>
    <mergeCell ref="T7:U7"/>
    <mergeCell ref="W4:Z4"/>
    <mergeCell ref="AC4:AF4"/>
    <mergeCell ref="J33:K33"/>
    <mergeCell ref="R26:S26"/>
    <mergeCell ref="AA4:AB4"/>
    <mergeCell ref="O3:P3"/>
    <mergeCell ref="AG2:AH2"/>
    <mergeCell ref="O5:P5"/>
    <mergeCell ref="Y3:Z3"/>
    <mergeCell ref="AC3:AD3"/>
    <mergeCell ref="AE3:AF3"/>
    <mergeCell ref="W3:X3"/>
    <mergeCell ref="V5:AH5"/>
    <mergeCell ref="U4:V4"/>
    <mergeCell ref="AG3:AH3"/>
    <mergeCell ref="AG4:AH4"/>
    <mergeCell ref="AA3:AB3"/>
    <mergeCell ref="Q7:R7"/>
    <mergeCell ref="K5:N5"/>
    <mergeCell ref="O4:P4"/>
    <mergeCell ref="S3:T3"/>
    <mergeCell ref="L19:W19"/>
    <mergeCell ref="Q3:R3"/>
    <mergeCell ref="Q4:R4"/>
    <mergeCell ref="V6:AH18"/>
    <mergeCell ref="O7:P7"/>
    <mergeCell ref="O6:P6"/>
    <mergeCell ref="Z20:AB20"/>
    <mergeCell ref="Z21:AB21"/>
    <mergeCell ref="Z22:AB22"/>
    <mergeCell ref="Z23:AB23"/>
    <mergeCell ref="Q5:R5"/>
    <mergeCell ref="Q6:R6"/>
    <mergeCell ref="V20:W20"/>
    <mergeCell ref="N20:Q20"/>
    <mergeCell ref="T5:U5"/>
    <mergeCell ref="T6:U6"/>
    <mergeCell ref="N21:Q21"/>
    <mergeCell ref="V22:W22"/>
    <mergeCell ref="AC22:AD22"/>
    <mergeCell ref="J21:K21"/>
    <mergeCell ref="J22:K22"/>
    <mergeCell ref="T22:U22"/>
    <mergeCell ref="R21:S21"/>
    <mergeCell ref="T21:U21"/>
    <mergeCell ref="V21:W21"/>
    <mergeCell ref="R22:S22"/>
    <mergeCell ref="C39:E39"/>
    <mergeCell ref="F39:G39"/>
    <mergeCell ref="H39:I39"/>
    <mergeCell ref="J39:K39"/>
    <mergeCell ref="R23:S23"/>
    <mergeCell ref="T23:U23"/>
    <mergeCell ref="R28:S28"/>
    <mergeCell ref="H27:I27"/>
    <mergeCell ref="C32:E32"/>
    <mergeCell ref="F32:G32"/>
    <mergeCell ref="Z25:AB25"/>
    <mergeCell ref="Z26:AB26"/>
    <mergeCell ref="Z36:AB36"/>
    <mergeCell ref="Z27:AB27"/>
    <mergeCell ref="Z29:AB29"/>
    <mergeCell ref="Z30:AB30"/>
    <mergeCell ref="Z31:AB31"/>
    <mergeCell ref="AG20:AH20"/>
    <mergeCell ref="AG21:AH21"/>
    <mergeCell ref="AG22:AH22"/>
    <mergeCell ref="AG23:AH23"/>
    <mergeCell ref="AC23:AD23"/>
    <mergeCell ref="AC20:AD20"/>
    <mergeCell ref="AE20:AF20"/>
    <mergeCell ref="AC21:AD21"/>
    <mergeCell ref="F28:G28"/>
    <mergeCell ref="H28:I28"/>
    <mergeCell ref="C29:E29"/>
    <mergeCell ref="C37:E37"/>
    <mergeCell ref="F37:G37"/>
    <mergeCell ref="H37:I37"/>
    <mergeCell ref="C36:E36"/>
    <mergeCell ref="C33:E33"/>
    <mergeCell ref="F33:G33"/>
    <mergeCell ref="H33:I33"/>
    <mergeCell ref="C35:E35"/>
    <mergeCell ref="F35:G35"/>
    <mergeCell ref="C27:E27"/>
    <mergeCell ref="J34:K34"/>
    <mergeCell ref="C34:E34"/>
    <mergeCell ref="F34:G34"/>
    <mergeCell ref="H34:I34"/>
    <mergeCell ref="J35:K35"/>
    <mergeCell ref="H35:I35"/>
    <mergeCell ref="C31:E31"/>
    <mergeCell ref="H29:I29"/>
    <mergeCell ref="J30:K30"/>
    <mergeCell ref="C25:E25"/>
    <mergeCell ref="C26:E26"/>
    <mergeCell ref="F21:G21"/>
    <mergeCell ref="H21:I21"/>
    <mergeCell ref="F24:G24"/>
    <mergeCell ref="C21:E21"/>
    <mergeCell ref="C22:E22"/>
    <mergeCell ref="C23:E23"/>
    <mergeCell ref="C24:E24"/>
    <mergeCell ref="F22:G22"/>
    <mergeCell ref="H22:I22"/>
    <mergeCell ref="F23:G23"/>
    <mergeCell ref="H23:I23"/>
    <mergeCell ref="F26:G26"/>
    <mergeCell ref="H26:I26"/>
    <mergeCell ref="H24:I24"/>
    <mergeCell ref="F25:G25"/>
    <mergeCell ref="H25:I25"/>
    <mergeCell ref="J32:K32"/>
    <mergeCell ref="F29:G29"/>
    <mergeCell ref="F31:G31"/>
    <mergeCell ref="H31:I31"/>
    <mergeCell ref="F30:G30"/>
    <mergeCell ref="H30:I30"/>
    <mergeCell ref="H32:I32"/>
    <mergeCell ref="J42:K42"/>
    <mergeCell ref="F36:G36"/>
    <mergeCell ref="H36:I36"/>
    <mergeCell ref="J37:K37"/>
    <mergeCell ref="H41:I41"/>
    <mergeCell ref="J41:K41"/>
    <mergeCell ref="J36:K36"/>
    <mergeCell ref="C40:E40"/>
    <mergeCell ref="C41:E41"/>
    <mergeCell ref="C42:E42"/>
    <mergeCell ref="F41:G41"/>
    <mergeCell ref="F40:G40"/>
    <mergeCell ref="F42:G42"/>
    <mergeCell ref="C47:E47"/>
    <mergeCell ref="C48:E48"/>
    <mergeCell ref="C49:E49"/>
    <mergeCell ref="C43:E43"/>
    <mergeCell ref="C44:E44"/>
    <mergeCell ref="C45:E45"/>
    <mergeCell ref="C46:E46"/>
    <mergeCell ref="Z46:AB46"/>
    <mergeCell ref="H43:I43"/>
    <mergeCell ref="J43:K43"/>
    <mergeCell ref="F44:G44"/>
    <mergeCell ref="H44:I44"/>
    <mergeCell ref="J44:K44"/>
    <mergeCell ref="H45:I45"/>
    <mergeCell ref="J45:K45"/>
    <mergeCell ref="R43:S43"/>
    <mergeCell ref="T43:U43"/>
    <mergeCell ref="Z48:AB48"/>
    <mergeCell ref="Z49:AB49"/>
    <mergeCell ref="Z33:AB33"/>
    <mergeCell ref="Z34:AB34"/>
    <mergeCell ref="Z35:AB35"/>
    <mergeCell ref="Z43:AB43"/>
    <mergeCell ref="Z44:AB44"/>
    <mergeCell ref="Z45:AB45"/>
    <mergeCell ref="Z38:AB38"/>
    <mergeCell ref="Z39:AB39"/>
    <mergeCell ref="V34:W34"/>
    <mergeCell ref="T36:U36"/>
    <mergeCell ref="V36:W36"/>
    <mergeCell ref="Z47:AB47"/>
    <mergeCell ref="Z37:AB37"/>
    <mergeCell ref="T37:U37"/>
    <mergeCell ref="V37:W37"/>
    <mergeCell ref="T35:U35"/>
    <mergeCell ref="V38:W38"/>
    <mergeCell ref="V35:W35"/>
    <mergeCell ref="V39:W39"/>
    <mergeCell ref="H40:I40"/>
    <mergeCell ref="J40:K40"/>
    <mergeCell ref="T38:U38"/>
    <mergeCell ref="R39:S39"/>
    <mergeCell ref="T39:U39"/>
    <mergeCell ref="T40:U40"/>
    <mergeCell ref="V40:W40"/>
    <mergeCell ref="R40:S40"/>
    <mergeCell ref="N40:Q40"/>
    <mergeCell ref="F49:G49"/>
    <mergeCell ref="H49:I49"/>
    <mergeCell ref="J49:K49"/>
    <mergeCell ref="F46:G46"/>
    <mergeCell ref="H46:I46"/>
    <mergeCell ref="J46:K46"/>
    <mergeCell ref="F47:G47"/>
    <mergeCell ref="H47:I47"/>
    <mergeCell ref="J47:K47"/>
    <mergeCell ref="R35:S35"/>
    <mergeCell ref="R36:S36"/>
    <mergeCell ref="R37:S37"/>
    <mergeCell ref="R38:S38"/>
    <mergeCell ref="F48:G48"/>
    <mergeCell ref="H48:I48"/>
    <mergeCell ref="J48:K48"/>
    <mergeCell ref="F43:G43"/>
    <mergeCell ref="F45:G45"/>
    <mergeCell ref="H42:I42"/>
    <mergeCell ref="R42:S42"/>
    <mergeCell ref="R41:S41"/>
    <mergeCell ref="T41:U41"/>
    <mergeCell ref="V41:W41"/>
    <mergeCell ref="T42:U42"/>
    <mergeCell ref="V42:W42"/>
    <mergeCell ref="V43:W43"/>
    <mergeCell ref="V44:W44"/>
    <mergeCell ref="R44:S44"/>
    <mergeCell ref="T44:U44"/>
    <mergeCell ref="V47:W47"/>
    <mergeCell ref="R48:S48"/>
    <mergeCell ref="T48:U48"/>
    <mergeCell ref="V48:W48"/>
    <mergeCell ref="R45:S45"/>
    <mergeCell ref="T45:U45"/>
    <mergeCell ref="V45:W45"/>
    <mergeCell ref="R46:S46"/>
    <mergeCell ref="T46:U46"/>
    <mergeCell ref="V46:W46"/>
    <mergeCell ref="V23:W23"/>
    <mergeCell ref="R24:S24"/>
    <mergeCell ref="T24:U24"/>
    <mergeCell ref="V24:W24"/>
    <mergeCell ref="R25:S25"/>
    <mergeCell ref="T25:U25"/>
    <mergeCell ref="R31:S31"/>
    <mergeCell ref="T31:U31"/>
    <mergeCell ref="V31:W31"/>
    <mergeCell ref="R32:S32"/>
    <mergeCell ref="V25:W25"/>
    <mergeCell ref="T26:U26"/>
    <mergeCell ref="V26:W26"/>
    <mergeCell ref="R27:S27"/>
    <mergeCell ref="T27:U27"/>
    <mergeCell ref="V27:W27"/>
    <mergeCell ref="R29:S29"/>
    <mergeCell ref="T29:U29"/>
    <mergeCell ref="V29:W29"/>
    <mergeCell ref="AC26:AD26"/>
    <mergeCell ref="R49:S49"/>
    <mergeCell ref="T49:U49"/>
    <mergeCell ref="V49:W49"/>
    <mergeCell ref="R47:S47"/>
    <mergeCell ref="T47:U47"/>
    <mergeCell ref="V30:W30"/>
    <mergeCell ref="T32:U32"/>
    <mergeCell ref="V32:W32"/>
    <mergeCell ref="AE21:AF21"/>
    <mergeCell ref="AE22:AF22"/>
    <mergeCell ref="AE23:AF23"/>
    <mergeCell ref="AE25:AF25"/>
    <mergeCell ref="Z24:AH24"/>
    <mergeCell ref="Z28:AH28"/>
    <mergeCell ref="T28:U28"/>
    <mergeCell ref="V28:W28"/>
    <mergeCell ref="R30:S30"/>
    <mergeCell ref="T30:U30"/>
    <mergeCell ref="AC29:AD29"/>
    <mergeCell ref="AE29:AF29"/>
    <mergeCell ref="AG29:AH29"/>
    <mergeCell ref="AG25:AH25"/>
    <mergeCell ref="AE26:AF26"/>
    <mergeCell ref="AG26:AH26"/>
    <mergeCell ref="AC27:AD27"/>
    <mergeCell ref="AE27:AF27"/>
    <mergeCell ref="AG27:AH27"/>
    <mergeCell ref="AC25:AD25"/>
    <mergeCell ref="AC33:AD33"/>
    <mergeCell ref="AE33:AF33"/>
    <mergeCell ref="AG33:AH33"/>
    <mergeCell ref="AC30:AD30"/>
    <mergeCell ref="AE30:AF30"/>
    <mergeCell ref="AG30:AH30"/>
    <mergeCell ref="AC31:AD31"/>
    <mergeCell ref="AE31:AF31"/>
    <mergeCell ref="AG31:AH31"/>
    <mergeCell ref="AC34:AD34"/>
    <mergeCell ref="AE34:AF34"/>
    <mergeCell ref="AG34:AH34"/>
    <mergeCell ref="AC35:AD35"/>
    <mergeCell ref="AE35:AF35"/>
    <mergeCell ref="AG35:AH35"/>
    <mergeCell ref="Z32:AH32"/>
    <mergeCell ref="AC36:AD36"/>
    <mergeCell ref="AE36:AF36"/>
    <mergeCell ref="AG36:AH36"/>
    <mergeCell ref="AC37:AD37"/>
    <mergeCell ref="AE37:AF37"/>
    <mergeCell ref="AG37:AH37"/>
    <mergeCell ref="AC38:AD38"/>
    <mergeCell ref="AE38:AF38"/>
    <mergeCell ref="AG38:AH38"/>
    <mergeCell ref="AC39:AD39"/>
    <mergeCell ref="AE39:AF39"/>
    <mergeCell ref="AG39:AH39"/>
    <mergeCell ref="AC42:AD42"/>
    <mergeCell ref="AE42:AF42"/>
    <mergeCell ref="AG42:AH42"/>
    <mergeCell ref="X40:AH40"/>
    <mergeCell ref="Z41:AB41"/>
    <mergeCell ref="AC41:AD41"/>
    <mergeCell ref="AE41:AF41"/>
    <mergeCell ref="AG41:AH41"/>
    <mergeCell ref="Z42:AB42"/>
    <mergeCell ref="AC46:AD46"/>
    <mergeCell ref="AE46:AF46"/>
    <mergeCell ref="AG46:AH46"/>
    <mergeCell ref="AC43:AD43"/>
    <mergeCell ref="AE43:AF43"/>
    <mergeCell ref="AG43:AH43"/>
    <mergeCell ref="AC44:AD44"/>
    <mergeCell ref="AE44:AF44"/>
    <mergeCell ref="AG44:AH44"/>
    <mergeCell ref="AC45:AD45"/>
    <mergeCell ref="AC47:AD47"/>
    <mergeCell ref="AE47:AF47"/>
    <mergeCell ref="AG47:AH47"/>
    <mergeCell ref="AC48:AD48"/>
    <mergeCell ref="AE48:AF48"/>
    <mergeCell ref="AG48:AH48"/>
    <mergeCell ref="AE45:AF45"/>
    <mergeCell ref="AG45:AH45"/>
    <mergeCell ref="N27:Q27"/>
    <mergeCell ref="AC49:AD49"/>
    <mergeCell ref="AE49:AF49"/>
    <mergeCell ref="AG49:AH49"/>
    <mergeCell ref="L33:W33"/>
    <mergeCell ref="N35:Q35"/>
    <mergeCell ref="N36:Q36"/>
    <mergeCell ref="N37:Q37"/>
    <mergeCell ref="N38:Q38"/>
    <mergeCell ref="N39:Q39"/>
    <mergeCell ref="N29:Q29"/>
    <mergeCell ref="N30:Q30"/>
    <mergeCell ref="N31:Q31"/>
    <mergeCell ref="N32:Q32"/>
    <mergeCell ref="N28:Q28"/>
    <mergeCell ref="N22:Q22"/>
    <mergeCell ref="N23:Q23"/>
    <mergeCell ref="N24:Q24"/>
    <mergeCell ref="N25:Q25"/>
    <mergeCell ref="N26:Q26"/>
    <mergeCell ref="N49:Q49"/>
    <mergeCell ref="N45:Q45"/>
    <mergeCell ref="N46:Q46"/>
    <mergeCell ref="N47:Q47"/>
    <mergeCell ref="N48:Q48"/>
    <mergeCell ref="N41:Q41"/>
    <mergeCell ref="N42:Q42"/>
    <mergeCell ref="N43:Q43"/>
    <mergeCell ref="N44:Q44"/>
    <mergeCell ref="AA59:AF59"/>
    <mergeCell ref="AG59:AH59"/>
    <mergeCell ref="A50:AH50"/>
    <mergeCell ref="A51:F51"/>
    <mergeCell ref="Y51:AB51"/>
    <mergeCell ref="R59:X59"/>
    <mergeCell ref="I59:O59"/>
    <mergeCell ref="U52:V52"/>
    <mergeCell ref="G51:K51"/>
    <mergeCell ref="W51:X51"/>
    <mergeCell ref="AJ2:AL2"/>
    <mergeCell ref="AC51:AD51"/>
    <mergeCell ref="AE51:AH51"/>
    <mergeCell ref="A14:U18"/>
    <mergeCell ref="A10:U12"/>
    <mergeCell ref="A8:F8"/>
    <mergeCell ref="L8:P8"/>
    <mergeCell ref="G8:K8"/>
    <mergeCell ref="Q8:U8"/>
    <mergeCell ref="L51:P51"/>
    <mergeCell ref="AC52:AD52"/>
    <mergeCell ref="AE52:AH52"/>
    <mergeCell ref="U51:V51"/>
    <mergeCell ref="Q51:T51"/>
    <mergeCell ref="A52:F52"/>
    <mergeCell ref="G52:K52"/>
    <mergeCell ref="L52:P52"/>
    <mergeCell ref="Q52:T52"/>
    <mergeCell ref="A53:F53"/>
    <mergeCell ref="G53:K53"/>
    <mergeCell ref="L53:P53"/>
    <mergeCell ref="Q53:T53"/>
    <mergeCell ref="W52:X52"/>
    <mergeCell ref="Y52:AB52"/>
    <mergeCell ref="W54:X54"/>
    <mergeCell ref="Y54:AB54"/>
    <mergeCell ref="AC54:AD54"/>
    <mergeCell ref="AE54:AH54"/>
    <mergeCell ref="U53:V53"/>
    <mergeCell ref="W53:X53"/>
    <mergeCell ref="Y53:AB53"/>
    <mergeCell ref="AC53:AD53"/>
    <mergeCell ref="A55:F55"/>
    <mergeCell ref="G55:K55"/>
    <mergeCell ref="L55:P55"/>
    <mergeCell ref="Q55:T55"/>
    <mergeCell ref="AE53:AH53"/>
    <mergeCell ref="A54:F54"/>
    <mergeCell ref="G54:K54"/>
    <mergeCell ref="L54:P54"/>
    <mergeCell ref="Q54:T54"/>
    <mergeCell ref="U54:V54"/>
    <mergeCell ref="U56:V56"/>
    <mergeCell ref="W56:X56"/>
    <mergeCell ref="Y56:AB56"/>
    <mergeCell ref="AC56:AD56"/>
    <mergeCell ref="AE56:AH56"/>
    <mergeCell ref="U55:V55"/>
    <mergeCell ref="W55:X55"/>
    <mergeCell ref="Y55:AB55"/>
    <mergeCell ref="AC55:AD55"/>
    <mergeCell ref="AC57:AD57"/>
    <mergeCell ref="A57:F57"/>
    <mergeCell ref="G57:K57"/>
    <mergeCell ref="L57:P57"/>
    <mergeCell ref="Q57:T57"/>
    <mergeCell ref="AE55:AH55"/>
    <mergeCell ref="A56:F56"/>
    <mergeCell ref="G56:K56"/>
    <mergeCell ref="L56:P56"/>
    <mergeCell ref="Q56:T56"/>
    <mergeCell ref="AE57:AH57"/>
    <mergeCell ref="AM2:AP2"/>
    <mergeCell ref="A58:AH58"/>
    <mergeCell ref="A59:F59"/>
    <mergeCell ref="G59:H59"/>
    <mergeCell ref="P59:Q59"/>
    <mergeCell ref="Y59:Z59"/>
    <mergeCell ref="U57:V57"/>
    <mergeCell ref="W57:X57"/>
    <mergeCell ref="Y57:AB57"/>
    <mergeCell ref="AK5:AO5"/>
    <mergeCell ref="A60:F60"/>
    <mergeCell ref="G60:H60"/>
    <mergeCell ref="I60:O60"/>
    <mergeCell ref="P60:Q60"/>
    <mergeCell ref="R60:X60"/>
    <mergeCell ref="Y60:Z60"/>
    <mergeCell ref="AA60:AF60"/>
    <mergeCell ref="AG60:AH60"/>
    <mergeCell ref="AL6:BG6"/>
    <mergeCell ref="R61:X61"/>
    <mergeCell ref="Y61:Z61"/>
    <mergeCell ref="AA61:AF61"/>
    <mergeCell ref="AG61:AH61"/>
    <mergeCell ref="A61:F61"/>
    <mergeCell ref="G61:H61"/>
    <mergeCell ref="I61:O61"/>
    <mergeCell ref="P61:Q61"/>
    <mergeCell ref="R62:X62"/>
    <mergeCell ref="Y62:Z62"/>
    <mergeCell ref="AA62:AF62"/>
    <mergeCell ref="AG62:AH62"/>
    <mergeCell ref="A62:F62"/>
    <mergeCell ref="G62:H62"/>
    <mergeCell ref="I62:O62"/>
    <mergeCell ref="P62:Q62"/>
    <mergeCell ref="R63:X63"/>
    <mergeCell ref="Y63:Z63"/>
    <mergeCell ref="AA63:AF63"/>
    <mergeCell ref="AG63:AH63"/>
    <mergeCell ref="A63:F63"/>
    <mergeCell ref="G63:H63"/>
    <mergeCell ref="I63:O63"/>
    <mergeCell ref="P63:Q63"/>
    <mergeCell ref="A65:AH65"/>
    <mergeCell ref="A66:AH98"/>
    <mergeCell ref="R64:X64"/>
    <mergeCell ref="Y64:Z64"/>
    <mergeCell ref="AA64:AF64"/>
    <mergeCell ref="AG64:AH64"/>
    <mergeCell ref="A64:F64"/>
    <mergeCell ref="G64:H64"/>
    <mergeCell ref="I64:O64"/>
    <mergeCell ref="P64:Q64"/>
    <mergeCell ref="AT19:AU19"/>
    <mergeCell ref="AV19:AW19"/>
    <mergeCell ref="AX19:AY19"/>
    <mergeCell ref="AL8:BG8"/>
    <mergeCell ref="AL9:BG9"/>
    <mergeCell ref="AL10:BG10"/>
    <mergeCell ref="AL11:BG11"/>
    <mergeCell ref="AL12:BG12"/>
    <mergeCell ref="AL14:BG14"/>
    <mergeCell ref="AL15:BG15"/>
    <mergeCell ref="AL16:BG16"/>
    <mergeCell ref="AL13:BG13"/>
    <mergeCell ref="AL7:BG7"/>
    <mergeCell ref="AL17:BG17"/>
    <mergeCell ref="AL18:BG18"/>
    <mergeCell ref="AT74:AW74"/>
    <mergeCell ref="AX74:BA74"/>
    <mergeCell ref="BB74:BE74"/>
    <mergeCell ref="AP74:AS74"/>
    <mergeCell ref="AX59:BA59"/>
    <mergeCell ref="BB59:BE59"/>
    <mergeCell ref="AK60:AN60"/>
    <mergeCell ref="AL61:AO61"/>
    <mergeCell ref="BF20:BG20"/>
    <mergeCell ref="AP20:AQ20"/>
    <mergeCell ref="AL19:AO20"/>
    <mergeCell ref="AT20:AU20"/>
    <mergeCell ref="AV20:AW20"/>
    <mergeCell ref="AX20:AY20"/>
    <mergeCell ref="AZ20:BA20"/>
    <mergeCell ref="AZ19:BA19"/>
    <mergeCell ref="AP19:AQ19"/>
    <mergeCell ref="AR19:AS19"/>
    <mergeCell ref="AK75:AN75"/>
    <mergeCell ref="AX58:BA58"/>
    <mergeCell ref="BB58:BE58"/>
    <mergeCell ref="AT58:AW58"/>
    <mergeCell ref="AL58:AO58"/>
    <mergeCell ref="AL59:AO59"/>
    <mergeCell ref="AT59:AW59"/>
    <mergeCell ref="BB73:BE73"/>
    <mergeCell ref="AT73:AW73"/>
    <mergeCell ref="AL74:AO74"/>
    <mergeCell ref="BB56:BE56"/>
    <mergeCell ref="AL65:AO65"/>
    <mergeCell ref="BB64:BE64"/>
    <mergeCell ref="AL62:AO62"/>
    <mergeCell ref="BB61:BE61"/>
    <mergeCell ref="AX61:BA61"/>
    <mergeCell ref="AP62:AS62"/>
    <mergeCell ref="BB19:BC19"/>
    <mergeCell ref="BD19:BE19"/>
    <mergeCell ref="BF19:BG19"/>
    <mergeCell ref="AK72:AN72"/>
    <mergeCell ref="AL27:BG27"/>
    <mergeCell ref="AL32:BG32"/>
    <mergeCell ref="AL33:BG33"/>
    <mergeCell ref="AK57:AN57"/>
    <mergeCell ref="AP58:AS58"/>
    <mergeCell ref="AP59:AS59"/>
    <mergeCell ref="BB20:BC20"/>
    <mergeCell ref="AL28:BG28"/>
    <mergeCell ref="AL29:BG29"/>
    <mergeCell ref="AL30:BG30"/>
    <mergeCell ref="AL23:BG23"/>
    <mergeCell ref="AL24:BG24"/>
    <mergeCell ref="AL25:BG25"/>
    <mergeCell ref="AL26:BG26"/>
    <mergeCell ref="AL22:BG22"/>
    <mergeCell ref="BD20:BE20"/>
    <mergeCell ref="AR20:AS20"/>
    <mergeCell ref="BB77:BE77"/>
    <mergeCell ref="BB76:BE76"/>
    <mergeCell ref="AT76:AW76"/>
    <mergeCell ref="AX77:BA77"/>
    <mergeCell ref="AL77:AO77"/>
    <mergeCell ref="AL76:AO76"/>
    <mergeCell ref="AX76:BA76"/>
    <mergeCell ref="AT77:AW77"/>
    <mergeCell ref="AL31:BG31"/>
    <mergeCell ref="AP77:AS77"/>
    <mergeCell ref="AP76:AS76"/>
    <mergeCell ref="AK78:AN78"/>
    <mergeCell ref="AL79:AO79"/>
    <mergeCell ref="AP79:AS79"/>
    <mergeCell ref="AL21:BG21"/>
    <mergeCell ref="BB55:BE55"/>
    <mergeCell ref="AP73:AS73"/>
    <mergeCell ref="AX73:BA73"/>
    <mergeCell ref="AL73:AO73"/>
    <mergeCell ref="BB79:BE79"/>
    <mergeCell ref="AL80:AO80"/>
    <mergeCell ref="AX79:BA79"/>
    <mergeCell ref="AT80:AW80"/>
    <mergeCell ref="AX80:BA80"/>
    <mergeCell ref="BB80:BE80"/>
    <mergeCell ref="AK81:AN81"/>
    <mergeCell ref="AP82:AS82"/>
    <mergeCell ref="AX82:BA82"/>
    <mergeCell ref="AT82:AW82"/>
    <mergeCell ref="AT79:AW79"/>
    <mergeCell ref="AP80:AS80"/>
    <mergeCell ref="AP83:AS83"/>
    <mergeCell ref="BB82:BE82"/>
    <mergeCell ref="AL83:AO83"/>
    <mergeCell ref="AL82:AO82"/>
    <mergeCell ref="AT83:AW83"/>
    <mergeCell ref="AX83:BA83"/>
    <mergeCell ref="BB83:BE83"/>
    <mergeCell ref="BB86:BE86"/>
    <mergeCell ref="AK84:AN84"/>
    <mergeCell ref="AL85:AO85"/>
    <mergeCell ref="AT85:AW85"/>
    <mergeCell ref="BB85:BE85"/>
    <mergeCell ref="AX85:BA85"/>
    <mergeCell ref="AP86:AS86"/>
    <mergeCell ref="AL86:AO86"/>
    <mergeCell ref="AP85:AS85"/>
    <mergeCell ref="AT86:AW86"/>
    <mergeCell ref="AX86:BA86"/>
    <mergeCell ref="AX89:BA89"/>
    <mergeCell ref="BB89:BE89"/>
    <mergeCell ref="AK87:AN87"/>
    <mergeCell ref="AL89:AO89"/>
    <mergeCell ref="AX88:BA88"/>
    <mergeCell ref="BB88:BE88"/>
    <mergeCell ref="AL88:AO88"/>
    <mergeCell ref="AP89:AS89"/>
    <mergeCell ref="AT88:AW88"/>
    <mergeCell ref="AX91:BA91"/>
    <mergeCell ref="BB91:BE91"/>
    <mergeCell ref="AP88:AS88"/>
    <mergeCell ref="AT89:AW89"/>
    <mergeCell ref="AX92:BA92"/>
    <mergeCell ref="BB92:BE92"/>
    <mergeCell ref="AL92:AO92"/>
    <mergeCell ref="AT91:AW91"/>
    <mergeCell ref="AP91:AS91"/>
    <mergeCell ref="AP92:AS92"/>
    <mergeCell ref="AT92:AW92"/>
    <mergeCell ref="AK90:AN90"/>
    <mergeCell ref="AL91:AO91"/>
    <mergeCell ref="AX94:BA94"/>
    <mergeCell ref="AX95:BA95"/>
    <mergeCell ref="BB95:BE95"/>
    <mergeCell ref="AK93:AN93"/>
    <mergeCell ref="AL94:AO94"/>
    <mergeCell ref="AP95:AS95"/>
    <mergeCell ref="BB94:BE94"/>
    <mergeCell ref="AT95:AW95"/>
    <mergeCell ref="AP94:AS94"/>
    <mergeCell ref="AT94:AW94"/>
    <mergeCell ref="AL95:AO95"/>
    <mergeCell ref="AT98:AW98"/>
    <mergeCell ref="AX98:BA98"/>
    <mergeCell ref="BB98:BE98"/>
    <mergeCell ref="AK96:AN96"/>
    <mergeCell ref="AP98:AS98"/>
    <mergeCell ref="AL98:AO98"/>
    <mergeCell ref="AT97:AW97"/>
    <mergeCell ref="AX97:BA97"/>
    <mergeCell ref="AL97:AO97"/>
    <mergeCell ref="BB104:BE104"/>
    <mergeCell ref="AP97:AS97"/>
    <mergeCell ref="BB97:BE97"/>
    <mergeCell ref="BB101:BE101"/>
    <mergeCell ref="AK99:AN99"/>
    <mergeCell ref="AP100:AS100"/>
    <mergeCell ref="BB100:BE100"/>
    <mergeCell ref="AL100:AO100"/>
    <mergeCell ref="AP101:AS101"/>
    <mergeCell ref="AX100:BA100"/>
    <mergeCell ref="AL104:AO104"/>
    <mergeCell ref="AX103:BA103"/>
    <mergeCell ref="AL103:AO103"/>
    <mergeCell ref="AT104:AW104"/>
    <mergeCell ref="AX104:BA104"/>
    <mergeCell ref="AT100:AW100"/>
    <mergeCell ref="AT101:AW101"/>
    <mergeCell ref="AX101:BA101"/>
    <mergeCell ref="AL101:AO101"/>
    <mergeCell ref="AX106:BA106"/>
    <mergeCell ref="AL106:AO106"/>
    <mergeCell ref="AX107:BA107"/>
    <mergeCell ref="BB106:BE106"/>
    <mergeCell ref="AP106:AS106"/>
    <mergeCell ref="AK102:AN102"/>
    <mergeCell ref="AP103:AS103"/>
    <mergeCell ref="BB103:BE103"/>
    <mergeCell ref="AP104:AS104"/>
    <mergeCell ref="AT103:AW103"/>
    <mergeCell ref="BB110:BE110"/>
    <mergeCell ref="AK108:AN108"/>
    <mergeCell ref="AL110:AO110"/>
    <mergeCell ref="AT109:AW109"/>
    <mergeCell ref="AL109:AO109"/>
    <mergeCell ref="AK105:AN105"/>
    <mergeCell ref="AL107:AO107"/>
    <mergeCell ref="AT106:AW106"/>
    <mergeCell ref="AP107:AS107"/>
    <mergeCell ref="AT107:AW107"/>
    <mergeCell ref="BB107:BE107"/>
    <mergeCell ref="AX112:BA112"/>
    <mergeCell ref="AL112:AO112"/>
    <mergeCell ref="AK111:AN111"/>
    <mergeCell ref="BB109:BE109"/>
    <mergeCell ref="AX109:BA109"/>
    <mergeCell ref="AP110:AS110"/>
    <mergeCell ref="AP109:AS109"/>
    <mergeCell ref="AT110:AW110"/>
    <mergeCell ref="AX110:BA110"/>
    <mergeCell ref="AX115:BA115"/>
    <mergeCell ref="BB115:BE115"/>
    <mergeCell ref="BB113:BE113"/>
    <mergeCell ref="AX113:BA113"/>
    <mergeCell ref="AL113:AO113"/>
    <mergeCell ref="BB112:BE112"/>
    <mergeCell ref="AT112:AW112"/>
    <mergeCell ref="AP112:AS112"/>
    <mergeCell ref="AT113:AW113"/>
    <mergeCell ref="AP113:AS113"/>
    <mergeCell ref="BB118:BE118"/>
    <mergeCell ref="AK114:AN114"/>
    <mergeCell ref="AL116:AO116"/>
    <mergeCell ref="AP116:AS116"/>
    <mergeCell ref="AT115:AW115"/>
    <mergeCell ref="AL115:AO115"/>
    <mergeCell ref="AP115:AS115"/>
    <mergeCell ref="AT116:AW116"/>
    <mergeCell ref="AX116:BA116"/>
    <mergeCell ref="BB116:BE116"/>
    <mergeCell ref="BB119:BE119"/>
    <mergeCell ref="AK117:AN117"/>
    <mergeCell ref="AL118:AO118"/>
    <mergeCell ref="AL119:AO119"/>
    <mergeCell ref="AP119:AS119"/>
    <mergeCell ref="AP118:AS118"/>
    <mergeCell ref="AT119:AW119"/>
    <mergeCell ref="AX119:BA119"/>
    <mergeCell ref="AT118:AW118"/>
    <mergeCell ref="AX118:BA118"/>
    <mergeCell ref="BB62:BE62"/>
    <mergeCell ref="AP61:AS61"/>
    <mergeCell ref="AP67:AS67"/>
    <mergeCell ref="BB70:BE70"/>
    <mergeCell ref="AT70:AW70"/>
    <mergeCell ref="BB68:BE68"/>
    <mergeCell ref="AX70:BA70"/>
    <mergeCell ref="AT68:AW68"/>
    <mergeCell ref="AX68:BA68"/>
    <mergeCell ref="AT61:AW61"/>
    <mergeCell ref="BB67:BE67"/>
    <mergeCell ref="AL67:AO67"/>
    <mergeCell ref="AT67:AW67"/>
    <mergeCell ref="AX65:BA65"/>
    <mergeCell ref="BB65:BE65"/>
    <mergeCell ref="AX67:BA67"/>
    <mergeCell ref="AT65:AW65"/>
    <mergeCell ref="AX64:BA64"/>
    <mergeCell ref="AT56:AW56"/>
    <mergeCell ref="AX56:BA56"/>
    <mergeCell ref="AK54:AN54"/>
    <mergeCell ref="AT55:AW55"/>
    <mergeCell ref="AX55:BA55"/>
    <mergeCell ref="AP56:AS56"/>
    <mergeCell ref="AP55:AS55"/>
    <mergeCell ref="AK48:AN48"/>
    <mergeCell ref="AL64:AO64"/>
    <mergeCell ref="AL52:AO52"/>
    <mergeCell ref="AK51:AN51"/>
    <mergeCell ref="AK63:AO63"/>
    <mergeCell ref="AT64:AW64"/>
    <mergeCell ref="AP68:AS68"/>
    <mergeCell ref="AL68:AO68"/>
    <mergeCell ref="AK69:AN69"/>
    <mergeCell ref="AK66:AN66"/>
    <mergeCell ref="AP64:AS64"/>
    <mergeCell ref="AP65:AS65"/>
    <mergeCell ref="AP47:AS47"/>
    <mergeCell ref="AL71:AO71"/>
    <mergeCell ref="AL70:AO70"/>
    <mergeCell ref="AP70:AS70"/>
    <mergeCell ref="AL41:AO41"/>
    <mergeCell ref="AP43:AS43"/>
    <mergeCell ref="AP44:AS44"/>
    <mergeCell ref="AK45:AN45"/>
    <mergeCell ref="AL55:AO55"/>
    <mergeCell ref="AL56:AO56"/>
    <mergeCell ref="AT47:AW47"/>
    <mergeCell ref="AX47:BA47"/>
    <mergeCell ref="BB47:BE47"/>
    <mergeCell ref="AX40:BA40"/>
    <mergeCell ref="AP40:AS40"/>
    <mergeCell ref="AT40:AW40"/>
    <mergeCell ref="AT46:AW46"/>
    <mergeCell ref="AP41:BE41"/>
    <mergeCell ref="BB40:BE40"/>
    <mergeCell ref="AP46:AS46"/>
    <mergeCell ref="AL40:AO40"/>
    <mergeCell ref="AL47:AO47"/>
    <mergeCell ref="BB38:BE38"/>
    <mergeCell ref="AP71:BE71"/>
    <mergeCell ref="AT62:AW62"/>
    <mergeCell ref="AX62:BA62"/>
    <mergeCell ref="BB43:BE43"/>
    <mergeCell ref="AT44:AW44"/>
    <mergeCell ref="AX46:BA46"/>
    <mergeCell ref="BB46:BE46"/>
    <mergeCell ref="AL46:AO46"/>
    <mergeCell ref="AX43:BA43"/>
    <mergeCell ref="AK36:AN36"/>
    <mergeCell ref="BB37:BE37"/>
    <mergeCell ref="AX49:BA49"/>
    <mergeCell ref="AL37:AO37"/>
    <mergeCell ref="AT37:AW37"/>
    <mergeCell ref="AP38:AS38"/>
    <mergeCell ref="AX38:BA38"/>
    <mergeCell ref="AT49:AW49"/>
    <mergeCell ref="AL50:AO50"/>
    <mergeCell ref="BB49:BE49"/>
    <mergeCell ref="AT50:AW50"/>
    <mergeCell ref="AX50:BA50"/>
    <mergeCell ref="BB50:BE50"/>
    <mergeCell ref="AP50:AS50"/>
    <mergeCell ref="AP49:AS49"/>
    <mergeCell ref="AL49:AO49"/>
    <mergeCell ref="AK35:BE35"/>
    <mergeCell ref="AX44:BA44"/>
    <mergeCell ref="BB44:BE44"/>
    <mergeCell ref="AT43:AW43"/>
    <mergeCell ref="AK42:AN42"/>
    <mergeCell ref="AP37:AS37"/>
    <mergeCell ref="AX37:BA37"/>
    <mergeCell ref="AL38:AO38"/>
    <mergeCell ref="AT38:AW38"/>
    <mergeCell ref="AK39:AN39"/>
    <mergeCell ref="BB53:BE53"/>
    <mergeCell ref="AL53:BA53"/>
    <mergeCell ref="I6:J6"/>
    <mergeCell ref="K6:N6"/>
    <mergeCell ref="AP52:AS52"/>
    <mergeCell ref="AT52:AW52"/>
    <mergeCell ref="AX52:BA52"/>
    <mergeCell ref="BB52:BE52"/>
    <mergeCell ref="AL44:AO44"/>
    <mergeCell ref="AL43:AO43"/>
  </mergeCells>
  <conditionalFormatting sqref="C21:K22">
    <cfRule type="expression" priority="25" dxfId="156" stopIfTrue="1">
      <formula>$A$22=1</formula>
    </cfRule>
    <cfRule type="expression" priority="26" dxfId="157" stopIfTrue="1">
      <formula>$B$22=1</formula>
    </cfRule>
  </conditionalFormatting>
  <conditionalFormatting sqref="C23:K23">
    <cfRule type="expression" priority="27" dxfId="156" stopIfTrue="1">
      <formula>$A$23=1</formula>
    </cfRule>
    <cfRule type="expression" priority="28" dxfId="157" stopIfTrue="1">
      <formula>$B$23=1</formula>
    </cfRule>
  </conditionalFormatting>
  <conditionalFormatting sqref="C24:K24">
    <cfRule type="expression" priority="29" dxfId="156" stopIfTrue="1">
      <formula>$A$24=1</formula>
    </cfRule>
    <cfRule type="expression" priority="30" dxfId="157" stopIfTrue="1">
      <formula>$B$24=1</formula>
    </cfRule>
  </conditionalFormatting>
  <conditionalFormatting sqref="C25:K25">
    <cfRule type="expression" priority="31" dxfId="156" stopIfTrue="1">
      <formula>$A$25=1</formula>
    </cfRule>
    <cfRule type="expression" priority="32" dxfId="157" stopIfTrue="1">
      <formula>$B$25=1</formula>
    </cfRule>
  </conditionalFormatting>
  <conditionalFormatting sqref="C26:K26">
    <cfRule type="expression" priority="33" dxfId="156" stopIfTrue="1">
      <formula>$A$26=1</formula>
    </cfRule>
    <cfRule type="expression" priority="34" dxfId="157" stopIfTrue="1">
      <formula>$B$26=1</formula>
    </cfRule>
  </conditionalFormatting>
  <conditionalFormatting sqref="C27:K27">
    <cfRule type="expression" priority="35" dxfId="156" stopIfTrue="1">
      <formula>$A$27=1</formula>
    </cfRule>
    <cfRule type="expression" priority="36" dxfId="157" stopIfTrue="1">
      <formula>$B$27=1</formula>
    </cfRule>
  </conditionalFormatting>
  <conditionalFormatting sqref="C28:K28">
    <cfRule type="expression" priority="37" dxfId="156" stopIfTrue="1">
      <formula>$A$28=1</formula>
    </cfRule>
    <cfRule type="expression" priority="38" dxfId="157" stopIfTrue="1">
      <formula>$B$28=1</formula>
    </cfRule>
  </conditionalFormatting>
  <conditionalFormatting sqref="C29:K29">
    <cfRule type="expression" priority="39" dxfId="156" stopIfTrue="1">
      <formula>$A$29=1</formula>
    </cfRule>
    <cfRule type="expression" priority="40" dxfId="157" stopIfTrue="1">
      <formula>$B$29=1</formula>
    </cfRule>
  </conditionalFormatting>
  <conditionalFormatting sqref="C30:K30">
    <cfRule type="expression" priority="41" dxfId="156" stopIfTrue="1">
      <formula>$A$30=1</formula>
    </cfRule>
    <cfRule type="expression" priority="42" dxfId="157" stopIfTrue="1">
      <formula>$B$30=1</formula>
    </cfRule>
  </conditionalFormatting>
  <conditionalFormatting sqref="C31:K31">
    <cfRule type="expression" priority="43" dxfId="156" stopIfTrue="1">
      <formula>$A$31=1</formula>
    </cfRule>
    <cfRule type="expression" priority="44" dxfId="157" stopIfTrue="1">
      <formula>$B$31=1</formula>
    </cfRule>
  </conditionalFormatting>
  <conditionalFormatting sqref="C32:K32">
    <cfRule type="expression" priority="45" dxfId="156" stopIfTrue="1">
      <formula>$A$32=1</formula>
    </cfRule>
    <cfRule type="expression" priority="46" dxfId="157" stopIfTrue="1">
      <formula>$B$32=1</formula>
    </cfRule>
  </conditionalFormatting>
  <conditionalFormatting sqref="C33:K33">
    <cfRule type="expression" priority="47" dxfId="156" stopIfTrue="1">
      <formula>$A$33=1</formula>
    </cfRule>
    <cfRule type="expression" priority="48" dxfId="157" stopIfTrue="1">
      <formula>$B$33=1</formula>
    </cfRule>
  </conditionalFormatting>
  <conditionalFormatting sqref="C34:K34">
    <cfRule type="expression" priority="49" dxfId="156" stopIfTrue="1">
      <formula>$A$34=1</formula>
    </cfRule>
    <cfRule type="expression" priority="50" dxfId="157" stopIfTrue="1">
      <formula>$B$34=1</formula>
    </cfRule>
  </conditionalFormatting>
  <conditionalFormatting sqref="C35:K35">
    <cfRule type="expression" priority="51" dxfId="156" stopIfTrue="1">
      <formula>$A$35=1</formula>
    </cfRule>
    <cfRule type="expression" priority="52" dxfId="157" stopIfTrue="1">
      <formula>$B$35=1</formula>
    </cfRule>
  </conditionalFormatting>
  <conditionalFormatting sqref="C36:K36">
    <cfRule type="expression" priority="53" dxfId="156" stopIfTrue="1">
      <formula>$A$36=1</formula>
    </cfRule>
    <cfRule type="expression" priority="54" dxfId="157" stopIfTrue="1">
      <formula>$B$36=1</formula>
    </cfRule>
  </conditionalFormatting>
  <conditionalFormatting sqref="C37:K37">
    <cfRule type="expression" priority="55" dxfId="156" stopIfTrue="1">
      <formula>$A$37=1</formula>
    </cfRule>
    <cfRule type="expression" priority="56" dxfId="157" stopIfTrue="1">
      <formula>$B$37=1</formula>
    </cfRule>
  </conditionalFormatting>
  <conditionalFormatting sqref="C41:K41">
    <cfRule type="expression" priority="59" dxfId="156" stopIfTrue="1">
      <formula>$A$41=1</formula>
    </cfRule>
    <cfRule type="expression" priority="60" dxfId="157" stopIfTrue="1">
      <formula>$B$41=1</formula>
    </cfRule>
  </conditionalFormatting>
  <conditionalFormatting sqref="C42:K42">
    <cfRule type="expression" priority="61" dxfId="156" stopIfTrue="1">
      <formula>$A$42=1</formula>
    </cfRule>
    <cfRule type="expression" priority="62" dxfId="157" stopIfTrue="1">
      <formula>$B$42=1</formula>
    </cfRule>
  </conditionalFormatting>
  <conditionalFormatting sqref="C43:K43">
    <cfRule type="expression" priority="63" dxfId="156" stopIfTrue="1">
      <formula>$A$43=1</formula>
    </cfRule>
    <cfRule type="expression" priority="64" dxfId="157" stopIfTrue="1">
      <formula>$B$43=1</formula>
    </cfRule>
  </conditionalFormatting>
  <conditionalFormatting sqref="C44:K44">
    <cfRule type="expression" priority="65" dxfId="156" stopIfTrue="1">
      <formula>$A$44=1</formula>
    </cfRule>
    <cfRule type="expression" priority="66" dxfId="157" stopIfTrue="1">
      <formula>$B$44=1</formula>
    </cfRule>
  </conditionalFormatting>
  <conditionalFormatting sqref="C45:K45">
    <cfRule type="expression" priority="67" dxfId="156" stopIfTrue="1">
      <formula>$A$45=1</formula>
    </cfRule>
    <cfRule type="expression" priority="68" dxfId="157" stopIfTrue="1">
      <formula>$B$45=1</formula>
    </cfRule>
  </conditionalFormatting>
  <conditionalFormatting sqref="C46:K46">
    <cfRule type="expression" priority="69" dxfId="156" stopIfTrue="1">
      <formula>$A$46=1</formula>
    </cfRule>
    <cfRule type="expression" priority="70" dxfId="157" stopIfTrue="1">
      <formula>$B$46=1</formula>
    </cfRule>
  </conditionalFormatting>
  <conditionalFormatting sqref="C47:K47">
    <cfRule type="expression" priority="71" dxfId="156" stopIfTrue="1">
      <formula>$A$47=1</formula>
    </cfRule>
    <cfRule type="expression" priority="72" dxfId="157" stopIfTrue="1">
      <formula>$B$47=1</formula>
    </cfRule>
  </conditionalFormatting>
  <conditionalFormatting sqref="C48:K48">
    <cfRule type="expression" priority="73" dxfId="156" stopIfTrue="1">
      <formula>$A$48=1</formula>
    </cfRule>
    <cfRule type="expression" priority="74" dxfId="157" stopIfTrue="1">
      <formula>$B$48=1</formula>
    </cfRule>
  </conditionalFormatting>
  <conditionalFormatting sqref="C49:K49">
    <cfRule type="expression" priority="75" dxfId="156" stopIfTrue="1">
      <formula>$A$49=1</formula>
    </cfRule>
    <cfRule type="expression" priority="76" dxfId="157" stopIfTrue="1">
      <formula>$B$49=1</formula>
    </cfRule>
  </conditionalFormatting>
  <conditionalFormatting sqref="N22:W22">
    <cfRule type="expression" priority="79" dxfId="156" stopIfTrue="1">
      <formula>$L$22=1</formula>
    </cfRule>
    <cfRule type="expression" priority="80" dxfId="157" stopIfTrue="1">
      <formula>$M$22=1</formula>
    </cfRule>
  </conditionalFormatting>
  <conditionalFormatting sqref="N23:W23">
    <cfRule type="expression" priority="81" dxfId="156" stopIfTrue="1">
      <formula>$L$23=1</formula>
    </cfRule>
    <cfRule type="expression" priority="82" dxfId="157" stopIfTrue="1">
      <formula>$M$23=1</formula>
    </cfRule>
  </conditionalFormatting>
  <conditionalFormatting sqref="N24:W24">
    <cfRule type="expression" priority="83" dxfId="156" stopIfTrue="1">
      <formula>$L$24=1</formula>
    </cfRule>
    <cfRule type="expression" priority="84" dxfId="157" stopIfTrue="1">
      <formula>$M$24=1</formula>
    </cfRule>
  </conditionalFormatting>
  <conditionalFormatting sqref="N25:W25">
    <cfRule type="expression" priority="85" dxfId="156" stopIfTrue="1">
      <formula>$L$25=1</formula>
    </cfRule>
    <cfRule type="expression" priority="86" dxfId="157" stopIfTrue="1">
      <formula>$M$25=1</formula>
    </cfRule>
  </conditionalFormatting>
  <conditionalFormatting sqref="N26:W26">
    <cfRule type="expression" priority="87" dxfId="156" stopIfTrue="1">
      <formula>$L$26=1</formula>
    </cfRule>
    <cfRule type="expression" priority="88" dxfId="157" stopIfTrue="1">
      <formula>$M$26=1</formula>
    </cfRule>
  </conditionalFormatting>
  <conditionalFormatting sqref="N27:W27">
    <cfRule type="expression" priority="89" dxfId="156" stopIfTrue="1">
      <formula>$L$27=1</formula>
    </cfRule>
    <cfRule type="expression" priority="90" dxfId="157" stopIfTrue="1">
      <formula>$M$27=1</formula>
    </cfRule>
  </conditionalFormatting>
  <conditionalFormatting sqref="N28:W28">
    <cfRule type="expression" priority="91" dxfId="156" stopIfTrue="1">
      <formula>$L$28=1</formula>
    </cfRule>
    <cfRule type="expression" priority="92" dxfId="157" stopIfTrue="1">
      <formula>$M$28=1</formula>
    </cfRule>
  </conditionalFormatting>
  <conditionalFormatting sqref="N29:W29">
    <cfRule type="expression" priority="93" dxfId="156" stopIfTrue="1">
      <formula>$L$29=1</formula>
    </cfRule>
    <cfRule type="expression" priority="94" dxfId="157" stopIfTrue="1">
      <formula>$M$29=1</formula>
    </cfRule>
  </conditionalFormatting>
  <conditionalFormatting sqref="N30:W30">
    <cfRule type="expression" priority="95" dxfId="156" stopIfTrue="1">
      <formula>$L$30=1</formula>
    </cfRule>
    <cfRule type="expression" priority="96" dxfId="157" stopIfTrue="1">
      <formula>$M$30=1</formula>
    </cfRule>
  </conditionalFormatting>
  <conditionalFormatting sqref="N31:W31">
    <cfRule type="expression" priority="97" dxfId="156" stopIfTrue="1">
      <formula>$L$31=1</formula>
    </cfRule>
    <cfRule type="expression" priority="98" dxfId="157" stopIfTrue="1">
      <formula>$M$31=1</formula>
    </cfRule>
  </conditionalFormatting>
  <conditionalFormatting sqref="N32:W32">
    <cfRule type="expression" priority="99" dxfId="156" stopIfTrue="1">
      <formula>$L$32=1</formula>
    </cfRule>
    <cfRule type="expression" priority="100" dxfId="157" stopIfTrue="1">
      <formula>$M$32=1</formula>
    </cfRule>
  </conditionalFormatting>
  <conditionalFormatting sqref="N36:W36">
    <cfRule type="expression" priority="103" dxfId="156" stopIfTrue="1">
      <formula>$L$36=1</formula>
    </cfRule>
    <cfRule type="expression" priority="104" dxfId="157" stopIfTrue="1">
      <formula>$M$36=1</formula>
    </cfRule>
  </conditionalFormatting>
  <conditionalFormatting sqref="N37:W37">
    <cfRule type="expression" priority="105" dxfId="156" stopIfTrue="1">
      <formula>$L$37=1</formula>
    </cfRule>
    <cfRule type="expression" priority="106" dxfId="157" stopIfTrue="1">
      <formula>$M$37=1</formula>
    </cfRule>
  </conditionalFormatting>
  <conditionalFormatting sqref="N38:W38">
    <cfRule type="expression" priority="107" dxfId="156" stopIfTrue="1">
      <formula>$L$38=1</formula>
    </cfRule>
    <cfRule type="expression" priority="108" dxfId="157" stopIfTrue="1">
      <formula>$M$38=1</formula>
    </cfRule>
  </conditionalFormatting>
  <conditionalFormatting sqref="N39:W39">
    <cfRule type="expression" priority="109" dxfId="156" stopIfTrue="1">
      <formula>$L$39=1</formula>
    </cfRule>
    <cfRule type="expression" priority="110" dxfId="157" stopIfTrue="1">
      <formula>$M$39=1</formula>
    </cfRule>
  </conditionalFormatting>
  <conditionalFormatting sqref="N40:W40">
    <cfRule type="expression" priority="111" dxfId="156" stopIfTrue="1">
      <formula>$L$40=1</formula>
    </cfRule>
    <cfRule type="expression" priority="112" dxfId="157" stopIfTrue="1">
      <formula>$M$40=1</formula>
    </cfRule>
  </conditionalFormatting>
  <conditionalFormatting sqref="N41:W41">
    <cfRule type="expression" priority="113" dxfId="156" stopIfTrue="1">
      <formula>$L$41=1</formula>
    </cfRule>
    <cfRule type="expression" priority="114" dxfId="157" stopIfTrue="1">
      <formula>$M$41=1</formula>
    </cfRule>
  </conditionalFormatting>
  <conditionalFormatting sqref="N42:W42">
    <cfRule type="expression" priority="115" dxfId="156" stopIfTrue="1">
      <formula>$L$42=1</formula>
    </cfRule>
    <cfRule type="expression" priority="116" dxfId="157" stopIfTrue="1">
      <formula>$M$42=1</formula>
    </cfRule>
  </conditionalFormatting>
  <conditionalFormatting sqref="N43:W43">
    <cfRule type="expression" priority="117" dxfId="156" stopIfTrue="1">
      <formula>$L$43=1</formula>
    </cfRule>
    <cfRule type="expression" priority="118" dxfId="157" stopIfTrue="1">
      <formula>$M$43=1</formula>
    </cfRule>
  </conditionalFormatting>
  <conditionalFormatting sqref="N44:W44">
    <cfRule type="expression" priority="119" dxfId="156" stopIfTrue="1">
      <formula>$L$44=1</formula>
    </cfRule>
    <cfRule type="expression" priority="120" dxfId="157" stopIfTrue="1">
      <formula>$M$44=1</formula>
    </cfRule>
  </conditionalFormatting>
  <conditionalFormatting sqref="N45:W45">
    <cfRule type="expression" priority="121" dxfId="156" stopIfTrue="1">
      <formula>$L$45=1</formula>
    </cfRule>
    <cfRule type="expression" priority="122" dxfId="157" stopIfTrue="1">
      <formula>$M$45=1</formula>
    </cfRule>
  </conditionalFormatting>
  <conditionalFormatting sqref="N46:W46">
    <cfRule type="expression" priority="123" dxfId="156" stopIfTrue="1">
      <formula>$L$46=1</formula>
    </cfRule>
    <cfRule type="expression" priority="124" dxfId="157" stopIfTrue="1">
      <formula>$M$46=1</formula>
    </cfRule>
  </conditionalFormatting>
  <conditionalFormatting sqref="N47:W47">
    <cfRule type="expression" priority="125" dxfId="156" stopIfTrue="1">
      <formula>$L$47=1</formula>
    </cfRule>
    <cfRule type="expression" priority="126" dxfId="157" stopIfTrue="1">
      <formula>$M$47=1</formula>
    </cfRule>
  </conditionalFormatting>
  <conditionalFormatting sqref="N48:W48">
    <cfRule type="expression" priority="127" dxfId="156" stopIfTrue="1">
      <formula>$L$48=1</formula>
    </cfRule>
    <cfRule type="expression" priority="128" dxfId="157" stopIfTrue="1">
      <formula>$M$48=1</formula>
    </cfRule>
  </conditionalFormatting>
  <conditionalFormatting sqref="N49:W49">
    <cfRule type="expression" priority="129" dxfId="156" stopIfTrue="1">
      <formula>$L$49=1</formula>
    </cfRule>
    <cfRule type="expression" priority="130" dxfId="157" stopIfTrue="1">
      <formula>$M$49=1</formula>
    </cfRule>
  </conditionalFormatting>
  <conditionalFormatting sqref="Z22:AH22">
    <cfRule type="expression" priority="133" dxfId="156" stopIfTrue="1">
      <formula>$X$22=1</formula>
    </cfRule>
    <cfRule type="expression" priority="134" dxfId="157" stopIfTrue="1">
      <formula>$Y$22=1</formula>
    </cfRule>
  </conditionalFormatting>
  <conditionalFormatting sqref="Z23:AH23">
    <cfRule type="expression" priority="135" dxfId="156" stopIfTrue="1">
      <formula>$X$23=1</formula>
    </cfRule>
    <cfRule type="expression" priority="136" dxfId="157" stopIfTrue="1">
      <formula>$Y$23=1</formula>
    </cfRule>
  </conditionalFormatting>
  <conditionalFormatting sqref="Z24:AB24">
    <cfRule type="expression" priority="137" dxfId="156" stopIfTrue="1">
      <formula>$X$24=1</formula>
    </cfRule>
    <cfRule type="expression" priority="138" dxfId="157" stopIfTrue="1">
      <formula>$Y$24=1</formula>
    </cfRule>
  </conditionalFormatting>
  <conditionalFormatting sqref="Z37:AH37">
    <cfRule type="expression" priority="159" dxfId="156" stopIfTrue="1">
      <formula>$X$37=1</formula>
    </cfRule>
    <cfRule type="expression" priority="160" dxfId="157" stopIfTrue="1">
      <formula>$Y$37=1</formula>
    </cfRule>
  </conditionalFormatting>
  <conditionalFormatting sqref="Z26:AH26">
    <cfRule type="expression" priority="149" dxfId="156" stopIfTrue="1">
      <formula>$X$26=1</formula>
    </cfRule>
    <cfRule type="expression" priority="150" dxfId="157" stopIfTrue="1">
      <formula>$Y$26=1</formula>
    </cfRule>
  </conditionalFormatting>
  <conditionalFormatting sqref="Z30:AH30">
    <cfRule type="expression" priority="155" dxfId="156" stopIfTrue="1">
      <formula>$X$30=1</formula>
    </cfRule>
    <cfRule type="expression" priority="156" dxfId="157" stopIfTrue="1">
      <formula>$Y$30=1</formula>
    </cfRule>
  </conditionalFormatting>
  <conditionalFormatting sqref="Z31:AH31">
    <cfRule type="expression" priority="157" dxfId="156" stopIfTrue="1">
      <formula>$X$31=1</formula>
    </cfRule>
    <cfRule type="expression" priority="158" dxfId="157" stopIfTrue="1">
      <formula>$Y$31=1</formula>
    </cfRule>
  </conditionalFormatting>
  <conditionalFormatting sqref="C40:K40">
    <cfRule type="expression" priority="57" dxfId="156" stopIfTrue="1">
      <formula>$A$40=1</formula>
    </cfRule>
    <cfRule type="expression" priority="58" dxfId="157" stopIfTrue="1">
      <formula>$B$40=1</formula>
    </cfRule>
  </conditionalFormatting>
  <conditionalFormatting sqref="N21:W21">
    <cfRule type="expression" priority="77" dxfId="156" stopIfTrue="1">
      <formula>$L$21=1</formula>
    </cfRule>
    <cfRule type="expression" priority="78" dxfId="157" stopIfTrue="1">
      <formula>$M$21=1</formula>
    </cfRule>
  </conditionalFormatting>
  <conditionalFormatting sqref="N35:W35">
    <cfRule type="expression" priority="101" dxfId="156" stopIfTrue="1">
      <formula>$L$35=1</formula>
    </cfRule>
    <cfRule type="expression" priority="102" dxfId="157" stopIfTrue="1">
      <formula>$M$35=1</formula>
    </cfRule>
  </conditionalFormatting>
  <conditionalFormatting sqref="Z21:AH21">
    <cfRule type="expression" priority="131" dxfId="156" stopIfTrue="1">
      <formula>$X$21=1</formula>
    </cfRule>
    <cfRule type="expression" priority="132" dxfId="157" stopIfTrue="1">
      <formula>$Y$21=1</formula>
    </cfRule>
  </conditionalFormatting>
  <conditionalFormatting sqref="Z25:AH25">
    <cfRule type="expression" priority="147" dxfId="156" stopIfTrue="1">
      <formula>$X$25=1</formula>
    </cfRule>
    <cfRule type="expression" priority="148" dxfId="157" stopIfTrue="1">
      <formula>$Y$25=1</formula>
    </cfRule>
  </conditionalFormatting>
  <conditionalFormatting sqref="Z27:AH27">
    <cfRule type="expression" priority="151" dxfId="156" stopIfTrue="1">
      <formula>$X$27=1</formula>
    </cfRule>
    <cfRule type="expression" priority="152" dxfId="157" stopIfTrue="1">
      <formula>$Y$27=1</formula>
    </cfRule>
  </conditionalFormatting>
  <conditionalFormatting sqref="Z29:AH29">
    <cfRule type="expression" priority="153" dxfId="156" stopIfTrue="1">
      <formula>$X$29=1</formula>
    </cfRule>
    <cfRule type="expression" priority="154" dxfId="157" stopIfTrue="1">
      <formula>$Y$29=1</formula>
    </cfRule>
  </conditionalFormatting>
  <conditionalFormatting sqref="Z33:AH33">
    <cfRule type="expression" priority="139" dxfId="156" stopIfTrue="1">
      <formula>$X$33=1</formula>
    </cfRule>
    <cfRule type="expression" priority="140" dxfId="157" stopIfTrue="1">
      <formula>$Y$33=1</formula>
    </cfRule>
  </conditionalFormatting>
  <conditionalFormatting sqref="Z34:AH34">
    <cfRule type="expression" priority="141" dxfId="156" stopIfTrue="1">
      <formula>$X$34=1</formula>
    </cfRule>
    <cfRule type="expression" priority="142" dxfId="157" stopIfTrue="1">
      <formula>$Y$34=1</formula>
    </cfRule>
  </conditionalFormatting>
  <conditionalFormatting sqref="Z35:AH35">
    <cfRule type="expression" priority="143" dxfId="156" stopIfTrue="1">
      <formula>$X$35=1</formula>
    </cfRule>
    <cfRule type="expression" priority="144" dxfId="157" stopIfTrue="1">
      <formula>$Y$35=1</formula>
    </cfRule>
  </conditionalFormatting>
  <conditionalFormatting sqref="Z36:AH36">
    <cfRule type="expression" priority="145" dxfId="156" stopIfTrue="1">
      <formula>$X$36=1</formula>
    </cfRule>
    <cfRule type="expression" priority="146" dxfId="157" stopIfTrue="1">
      <formula>$Y$36=1</formula>
    </cfRule>
  </conditionalFormatting>
  <conditionalFormatting sqref="Z38:AH38">
    <cfRule type="expression" priority="161" dxfId="156" stopIfTrue="1">
      <formula>$X$38=1</formula>
    </cfRule>
    <cfRule type="expression" priority="162" dxfId="157" stopIfTrue="1">
      <formula>$Y$38=1</formula>
    </cfRule>
  </conditionalFormatting>
  <conditionalFormatting sqref="Z39:AH39">
    <cfRule type="expression" priority="163" dxfId="156" stopIfTrue="1">
      <formula>$X$39=1</formula>
    </cfRule>
    <cfRule type="expression" priority="164" dxfId="157" stopIfTrue="1">
      <formula>$Y$39=1</formula>
    </cfRule>
  </conditionalFormatting>
  <conditionalFormatting sqref="Z43:AH43">
    <cfRule type="expression" priority="3" dxfId="156" stopIfTrue="1">
      <formula>$X$43=1</formula>
    </cfRule>
    <cfRule type="expression" priority="4" dxfId="157" stopIfTrue="1">
      <formula>$Y$43=1</formula>
    </cfRule>
  </conditionalFormatting>
  <conditionalFormatting sqref="Z44:AH44">
    <cfRule type="expression" priority="5" dxfId="156" stopIfTrue="1">
      <formula>$X$44=1</formula>
    </cfRule>
    <cfRule type="expression" priority="6" dxfId="157" stopIfTrue="1">
      <formula>$Y$44=1</formula>
    </cfRule>
  </conditionalFormatting>
  <conditionalFormatting sqref="Z42:AH42">
    <cfRule type="expression" priority="1" dxfId="156" stopIfTrue="1">
      <formula>$X$42=1</formula>
    </cfRule>
    <cfRule type="expression" priority="2" dxfId="157" stopIfTrue="1">
      <formula>$Y$42=1</formula>
    </cfRule>
  </conditionalFormatting>
  <conditionalFormatting sqref="Z45:AH45">
    <cfRule type="expression" priority="7" dxfId="156" stopIfTrue="1">
      <formula>$X$45=1</formula>
    </cfRule>
    <cfRule type="expression" priority="8" dxfId="157" stopIfTrue="1">
      <formula>$Y$45=1</formula>
    </cfRule>
  </conditionalFormatting>
  <conditionalFormatting sqref="Z46:AH46">
    <cfRule type="expression" priority="9" dxfId="156" stopIfTrue="1">
      <formula>$X$46=1</formula>
    </cfRule>
    <cfRule type="expression" priority="10" dxfId="157" stopIfTrue="1">
      <formula>$Y$46=1</formula>
    </cfRule>
  </conditionalFormatting>
  <conditionalFormatting sqref="Z47:AH47">
    <cfRule type="expression" priority="11" dxfId="156" stopIfTrue="1">
      <formula>$X$47=1</formula>
    </cfRule>
    <cfRule type="expression" priority="12" dxfId="157" stopIfTrue="1">
      <formula>$Y$47=1</formula>
    </cfRule>
  </conditionalFormatting>
  <conditionalFormatting sqref="Z48:AH48">
    <cfRule type="expression" priority="13" dxfId="156" stopIfTrue="1">
      <formula>$X$48=1</formula>
    </cfRule>
    <cfRule type="expression" priority="14" dxfId="157" stopIfTrue="1">
      <formula>$Y$48=1</formula>
    </cfRule>
  </conditionalFormatting>
  <conditionalFormatting sqref="Z49:AH49">
    <cfRule type="expression" priority="15" dxfId="156" stopIfTrue="1">
      <formula>$X$49=1</formula>
    </cfRule>
    <cfRule type="expression" priority="16" dxfId="157" stopIfTrue="1">
      <formula>$Y$49=1</formula>
    </cfRule>
  </conditionalFormatting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L94"/>
  <sheetViews>
    <sheetView tabSelected="1" zoomScalePageLayoutView="0" workbookViewId="0" topLeftCell="A1">
      <selection activeCell="M27" sqref="M27"/>
    </sheetView>
  </sheetViews>
  <sheetFormatPr defaultColWidth="2.50390625" defaultRowHeight="15" customHeight="1"/>
  <cols>
    <col min="1" max="20" width="2.50390625" style="26" customWidth="1"/>
    <col min="21" max="21" width="3.00390625" style="26" bestFit="1" customWidth="1"/>
    <col min="22" max="16384" width="2.50390625" style="26" customWidth="1"/>
  </cols>
  <sheetData>
    <row r="1" ht="15" customHeight="1" thickBot="1"/>
    <row r="2" spans="2:57" ht="15" customHeight="1" thickBot="1">
      <c r="B2" s="181" t="s">
        <v>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3"/>
      <c r="S2" s="193" t="s">
        <v>293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5"/>
      <c r="AK2" s="60" t="s">
        <v>166</v>
      </c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2"/>
    </row>
    <row r="3" spans="2:57" ht="15" customHeight="1">
      <c r="B3" s="184" t="s">
        <v>0</v>
      </c>
      <c r="C3" s="140"/>
      <c r="D3" s="140"/>
      <c r="E3" s="140"/>
      <c r="F3" s="196">
        <f>'角色卡'!E2</f>
        <v>0</v>
      </c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  <c r="S3" s="199" t="s">
        <v>294</v>
      </c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1"/>
      <c r="AK3" s="66" t="s">
        <v>254</v>
      </c>
      <c r="AL3" s="67"/>
      <c r="AM3" s="67"/>
      <c r="AN3" s="67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5"/>
    </row>
    <row r="4" spans="2:57" ht="15" customHeight="1">
      <c r="B4" s="177" t="s">
        <v>1</v>
      </c>
      <c r="C4" s="125"/>
      <c r="D4" s="125"/>
      <c r="E4" s="125"/>
      <c r="F4" s="208">
        <f>'角色卡'!E3</f>
        <v>0</v>
      </c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10"/>
      <c r="S4" s="202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4"/>
      <c r="AK4" s="18"/>
      <c r="AL4" s="59" t="s">
        <v>256</v>
      </c>
      <c r="AM4" s="59"/>
      <c r="AN4" s="59"/>
      <c r="AO4" s="59"/>
      <c r="AP4" s="59" t="s">
        <v>50</v>
      </c>
      <c r="AQ4" s="59"/>
      <c r="AR4" s="59"/>
      <c r="AS4" s="59"/>
      <c r="AT4" s="59" t="s">
        <v>257</v>
      </c>
      <c r="AU4" s="59"/>
      <c r="AV4" s="59"/>
      <c r="AW4" s="59"/>
      <c r="AX4" s="59" t="s">
        <v>112</v>
      </c>
      <c r="AY4" s="59"/>
      <c r="AZ4" s="59"/>
      <c r="BA4" s="59"/>
      <c r="BB4" s="59" t="s">
        <v>255</v>
      </c>
      <c r="BC4" s="59"/>
      <c r="BD4" s="59"/>
      <c r="BE4" s="63"/>
    </row>
    <row r="5" spans="2:57" ht="15" customHeight="1" thickBot="1">
      <c r="B5" s="177" t="s">
        <v>295</v>
      </c>
      <c r="C5" s="125"/>
      <c r="D5" s="125"/>
      <c r="E5" s="125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1"/>
      <c r="S5" s="205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7"/>
      <c r="AK5" s="18"/>
      <c r="AL5" s="59" t="s">
        <v>169</v>
      </c>
      <c r="AM5" s="59"/>
      <c r="AN5" s="59"/>
      <c r="AO5" s="59"/>
      <c r="AP5" s="59" t="s">
        <v>258</v>
      </c>
      <c r="AQ5" s="59"/>
      <c r="AR5" s="59"/>
      <c r="AS5" s="59"/>
      <c r="AT5" s="59" t="s">
        <v>174</v>
      </c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63"/>
    </row>
    <row r="6" spans="2:57" ht="15" customHeight="1" thickBot="1">
      <c r="B6" s="177" t="s">
        <v>3</v>
      </c>
      <c r="C6" s="125"/>
      <c r="D6" s="125"/>
      <c r="E6" s="125"/>
      <c r="F6" s="192">
        <f>'角色卡'!E4</f>
        <v>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1"/>
      <c r="AK6" s="68" t="s">
        <v>259</v>
      </c>
      <c r="AL6" s="69"/>
      <c r="AM6" s="69"/>
      <c r="AN6" s="69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4"/>
    </row>
    <row r="7" spans="2:57" ht="15" customHeight="1">
      <c r="B7" s="177" t="s">
        <v>296</v>
      </c>
      <c r="C7" s="125"/>
      <c r="D7" s="125"/>
      <c r="E7" s="125"/>
      <c r="F7" s="54">
        <f>'角色卡'!E5</f>
        <v>0</v>
      </c>
      <c r="G7" s="125"/>
      <c r="H7" s="125"/>
      <c r="I7" s="125"/>
      <c r="J7" s="125" t="s">
        <v>297</v>
      </c>
      <c r="K7" s="125"/>
      <c r="L7" s="125"/>
      <c r="M7" s="129">
        <f>'角色卡'!Q5</f>
        <v>0</v>
      </c>
      <c r="N7" s="135"/>
      <c r="O7" s="29" t="s">
        <v>12</v>
      </c>
      <c r="P7" s="135">
        <f>'角色卡'!T5</f>
        <v>0</v>
      </c>
      <c r="Q7" s="131"/>
      <c r="S7" s="171" t="s">
        <v>298</v>
      </c>
      <c r="T7" s="186" t="s">
        <v>114</v>
      </c>
      <c r="U7" s="115"/>
      <c r="V7" s="115"/>
      <c r="W7" s="115"/>
      <c r="X7" s="115"/>
      <c r="Y7" s="115"/>
      <c r="Z7" s="115">
        <f>'角色卡'!G8</f>
        <v>0</v>
      </c>
      <c r="AA7" s="115"/>
      <c r="AB7" s="115"/>
      <c r="AC7" s="115"/>
      <c r="AD7" s="115"/>
      <c r="AE7" s="116"/>
      <c r="AK7" s="22"/>
      <c r="AL7" s="57" t="s">
        <v>50</v>
      </c>
      <c r="AM7" s="57"/>
      <c r="AN7" s="57"/>
      <c r="AO7" s="57"/>
      <c r="AP7" s="57" t="s">
        <v>262</v>
      </c>
      <c r="AQ7" s="57"/>
      <c r="AR7" s="57"/>
      <c r="AS7" s="57"/>
      <c r="AT7" s="57" t="s">
        <v>264</v>
      </c>
      <c r="AU7" s="57"/>
      <c r="AV7" s="57"/>
      <c r="AW7" s="57"/>
      <c r="AX7" s="57" t="s">
        <v>260</v>
      </c>
      <c r="AY7" s="57"/>
      <c r="AZ7" s="57"/>
      <c r="BA7" s="57"/>
      <c r="BB7" s="57" t="s">
        <v>261</v>
      </c>
      <c r="BC7" s="57"/>
      <c r="BD7" s="57"/>
      <c r="BE7" s="58"/>
    </row>
    <row r="8" spans="2:57" ht="15" customHeight="1" thickBot="1">
      <c r="B8" s="177" t="s">
        <v>299</v>
      </c>
      <c r="C8" s="125"/>
      <c r="D8" s="125"/>
      <c r="E8" s="125"/>
      <c r="F8" s="54">
        <f>'角色卡'!E6</f>
        <v>0</v>
      </c>
      <c r="G8" s="125"/>
      <c r="H8" s="125"/>
      <c r="I8" s="125"/>
      <c r="J8" s="125" t="s">
        <v>300</v>
      </c>
      <c r="K8" s="125"/>
      <c r="L8" s="125"/>
      <c r="M8" s="129">
        <f>'角色卡'!Q6</f>
        <v>0</v>
      </c>
      <c r="N8" s="135"/>
      <c r="O8" s="29" t="s">
        <v>12</v>
      </c>
      <c r="P8" s="135">
        <f>'角色卡'!T6</f>
        <v>0</v>
      </c>
      <c r="Q8" s="131"/>
      <c r="S8" s="187"/>
      <c r="T8" s="189" t="s">
        <v>301</v>
      </c>
      <c r="U8" s="164"/>
      <c r="V8" s="164"/>
      <c r="W8" s="164">
        <f>SUM(AH13:AH94)</f>
        <v>0</v>
      </c>
      <c r="X8" s="164"/>
      <c r="Y8" s="164"/>
      <c r="Z8" s="164" t="s">
        <v>302</v>
      </c>
      <c r="AA8" s="164"/>
      <c r="AB8" s="164"/>
      <c r="AC8" s="164">
        <f>Z7-W8</f>
        <v>0</v>
      </c>
      <c r="AD8" s="164"/>
      <c r="AE8" s="185"/>
      <c r="AK8" s="22"/>
      <c r="AL8" s="57" t="s">
        <v>263</v>
      </c>
      <c r="AM8" s="57"/>
      <c r="AN8" s="57"/>
      <c r="AO8" s="57"/>
      <c r="AP8" s="71" t="s">
        <v>266</v>
      </c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</row>
    <row r="9" spans="2:57" ht="15" customHeight="1">
      <c r="B9" s="177" t="s">
        <v>4</v>
      </c>
      <c r="C9" s="125"/>
      <c r="D9" s="125"/>
      <c r="E9" s="125"/>
      <c r="F9" s="54">
        <f>'角色卡'!K6</f>
        <v>0</v>
      </c>
      <c r="G9" s="125"/>
      <c r="H9" s="125"/>
      <c r="I9" s="125"/>
      <c r="J9" s="125" t="s">
        <v>303</v>
      </c>
      <c r="K9" s="125"/>
      <c r="L9" s="125"/>
      <c r="M9" s="129">
        <f>'角色卡'!Q7</f>
        <v>0</v>
      </c>
      <c r="N9" s="135"/>
      <c r="O9" s="29" t="s">
        <v>12</v>
      </c>
      <c r="P9" s="135">
        <f>F17*5</f>
        <v>0</v>
      </c>
      <c r="Q9" s="131"/>
      <c r="S9" s="187"/>
      <c r="T9" s="186" t="s">
        <v>304</v>
      </c>
      <c r="U9" s="115"/>
      <c r="V9" s="115"/>
      <c r="W9" s="115"/>
      <c r="X9" s="115"/>
      <c r="Y9" s="115"/>
      <c r="Z9" s="115">
        <f>'角色卡'!Q8</f>
        <v>0</v>
      </c>
      <c r="AA9" s="115"/>
      <c r="AB9" s="115"/>
      <c r="AC9" s="115"/>
      <c r="AD9" s="115"/>
      <c r="AE9" s="116"/>
      <c r="AK9" s="64" t="s">
        <v>267</v>
      </c>
      <c r="AL9" s="65"/>
      <c r="AM9" s="65"/>
      <c r="AN9" s="65"/>
      <c r="AO9" s="17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10"/>
    </row>
    <row r="10" spans="2:57" ht="15" customHeight="1" thickBot="1">
      <c r="B10" s="176" t="s">
        <v>305</v>
      </c>
      <c r="C10" s="127"/>
      <c r="D10" s="127"/>
      <c r="E10" s="127"/>
      <c r="F10" s="178">
        <f>'角色卡'!E7</f>
        <v>0</v>
      </c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80"/>
      <c r="S10" s="188"/>
      <c r="T10" s="176" t="s">
        <v>301</v>
      </c>
      <c r="U10" s="127"/>
      <c r="V10" s="127"/>
      <c r="W10" s="127">
        <f>SUM(AI13:AI94)</f>
        <v>0</v>
      </c>
      <c r="X10" s="127"/>
      <c r="Y10" s="127"/>
      <c r="Z10" s="127" t="s">
        <v>302</v>
      </c>
      <c r="AA10" s="127"/>
      <c r="AB10" s="127"/>
      <c r="AC10" s="127">
        <f>Z9-W10</f>
        <v>0</v>
      </c>
      <c r="AD10" s="127"/>
      <c r="AE10" s="128"/>
      <c r="AK10" s="18"/>
      <c r="AL10" s="59" t="s">
        <v>270</v>
      </c>
      <c r="AM10" s="59"/>
      <c r="AN10" s="59"/>
      <c r="AO10" s="59"/>
      <c r="AP10" s="59" t="s">
        <v>225</v>
      </c>
      <c r="AQ10" s="59"/>
      <c r="AR10" s="59"/>
      <c r="AS10" s="59"/>
      <c r="AT10" s="59" t="s">
        <v>271</v>
      </c>
      <c r="AU10" s="59"/>
      <c r="AV10" s="59"/>
      <c r="AW10" s="59"/>
      <c r="AX10" s="59" t="s">
        <v>268</v>
      </c>
      <c r="AY10" s="59"/>
      <c r="AZ10" s="59"/>
      <c r="BA10" s="59"/>
      <c r="BB10" s="59" t="s">
        <v>208</v>
      </c>
      <c r="BC10" s="59"/>
      <c r="BD10" s="59"/>
      <c r="BE10" s="63"/>
    </row>
    <row r="11" spans="37:57" ht="15" customHeight="1" thickBot="1">
      <c r="AK11" s="18"/>
      <c r="AL11" s="59" t="s">
        <v>269</v>
      </c>
      <c r="AM11" s="59"/>
      <c r="AN11" s="59"/>
      <c r="AO11" s="59"/>
      <c r="AP11" s="59" t="s">
        <v>228</v>
      </c>
      <c r="AQ11" s="59"/>
      <c r="AR11" s="59"/>
      <c r="AS11" s="59"/>
      <c r="AT11" s="59" t="s">
        <v>174</v>
      </c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63"/>
    </row>
    <row r="12" spans="2:57" ht="15" customHeight="1" thickBot="1">
      <c r="B12" s="181" t="s">
        <v>9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3"/>
      <c r="S12" s="173" t="s">
        <v>51</v>
      </c>
      <c r="T12" s="30" t="s">
        <v>31</v>
      </c>
      <c r="U12" s="31" t="s">
        <v>32</v>
      </c>
      <c r="V12" s="115" t="s">
        <v>36</v>
      </c>
      <c r="W12" s="115"/>
      <c r="X12" s="115"/>
      <c r="Y12" s="115"/>
      <c r="Z12" s="115" t="s">
        <v>33</v>
      </c>
      <c r="AA12" s="115"/>
      <c r="AB12" s="115" t="s">
        <v>306</v>
      </c>
      <c r="AC12" s="115"/>
      <c r="AD12" s="115" t="s">
        <v>35</v>
      </c>
      <c r="AE12" s="116"/>
      <c r="AK12" s="68" t="s">
        <v>272</v>
      </c>
      <c r="AL12" s="69"/>
      <c r="AM12" s="69"/>
      <c r="AN12" s="69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4"/>
    </row>
    <row r="13" spans="2:64" ht="15" customHeight="1">
      <c r="B13" s="184" t="s">
        <v>8</v>
      </c>
      <c r="C13" s="140"/>
      <c r="D13" s="140"/>
      <c r="E13" s="140"/>
      <c r="F13" s="140">
        <f>'角色卡'!Q2</f>
        <v>0</v>
      </c>
      <c r="G13" s="140"/>
      <c r="H13" s="140"/>
      <c r="I13" s="140"/>
      <c r="J13" s="140" t="s">
        <v>307</v>
      </c>
      <c r="K13" s="140"/>
      <c r="L13" s="140"/>
      <c r="M13" s="140"/>
      <c r="N13" s="140">
        <f>'角色卡'!AG3</f>
        <v>0</v>
      </c>
      <c r="O13" s="140"/>
      <c r="P13" s="140"/>
      <c r="Q13" s="141"/>
      <c r="S13" s="174"/>
      <c r="T13" s="27"/>
      <c r="U13" s="28"/>
      <c r="V13" s="125" t="s">
        <v>37</v>
      </c>
      <c r="W13" s="125"/>
      <c r="X13" s="125"/>
      <c r="Y13" s="125"/>
      <c r="Z13" s="152">
        <v>10</v>
      </c>
      <c r="AA13" s="152"/>
      <c r="AB13" s="160">
        <f>IF(AD13-Z13&lt;0,0,AD13-Z13)</f>
        <v>0</v>
      </c>
      <c r="AC13" s="160"/>
      <c r="AD13" s="152"/>
      <c r="AE13" s="159"/>
      <c r="AH13" s="26">
        <f>IF(T13&lt;&gt;0,AB13,0)</f>
        <v>0</v>
      </c>
      <c r="AI13" s="26">
        <f>IF(U13&lt;&gt;0,AB13,0)</f>
        <v>0</v>
      </c>
      <c r="AK13" s="22"/>
      <c r="AL13" s="57" t="s">
        <v>50</v>
      </c>
      <c r="AM13" s="57"/>
      <c r="AN13" s="57"/>
      <c r="AO13" s="57"/>
      <c r="AP13" s="57" t="s">
        <v>225</v>
      </c>
      <c r="AQ13" s="57"/>
      <c r="AR13" s="57"/>
      <c r="AS13" s="57"/>
      <c r="AT13" s="57" t="s">
        <v>206</v>
      </c>
      <c r="AU13" s="57"/>
      <c r="AV13" s="57"/>
      <c r="AW13" s="57"/>
      <c r="AX13" s="57" t="s">
        <v>217</v>
      </c>
      <c r="AY13" s="57"/>
      <c r="AZ13" s="57"/>
      <c r="BA13" s="57"/>
      <c r="BB13" s="57" t="s">
        <v>205</v>
      </c>
      <c r="BC13" s="57"/>
      <c r="BD13" s="57"/>
      <c r="BE13" s="58"/>
      <c r="BF13" s="34"/>
      <c r="BG13" s="34"/>
      <c r="BH13" s="34"/>
      <c r="BI13" s="34"/>
      <c r="BJ13" s="34"/>
      <c r="BK13" s="34"/>
      <c r="BL13" s="34"/>
    </row>
    <row r="14" spans="2:64" ht="15" customHeight="1">
      <c r="B14" s="177" t="s">
        <v>308</v>
      </c>
      <c r="C14" s="125"/>
      <c r="D14" s="125"/>
      <c r="E14" s="125"/>
      <c r="F14" s="125">
        <f>'角色卡'!AC2</f>
        <v>0</v>
      </c>
      <c r="G14" s="125"/>
      <c r="H14" s="125"/>
      <c r="I14" s="125"/>
      <c r="J14" s="125" t="s">
        <v>23</v>
      </c>
      <c r="K14" s="125"/>
      <c r="L14" s="125"/>
      <c r="M14" s="125"/>
      <c r="N14" s="125">
        <f>'角色卡'!AC3</f>
        <v>0</v>
      </c>
      <c r="O14" s="125"/>
      <c r="P14" s="125"/>
      <c r="Q14" s="126"/>
      <c r="S14" s="174"/>
      <c r="T14" s="27"/>
      <c r="U14" s="28"/>
      <c r="V14" s="125" t="s">
        <v>38</v>
      </c>
      <c r="W14" s="125"/>
      <c r="X14" s="125"/>
      <c r="Y14" s="125"/>
      <c r="Z14" s="152">
        <v>1</v>
      </c>
      <c r="AA14" s="152"/>
      <c r="AB14" s="160">
        <f>IF(AD14-Z14&lt;0,0,AD14-Z14)</f>
        <v>0</v>
      </c>
      <c r="AC14" s="160"/>
      <c r="AD14" s="152"/>
      <c r="AE14" s="159"/>
      <c r="AH14" s="26">
        <f aca="true" t="shared" si="0" ref="AH14:AH77">IF(T14&lt;&gt;0,AB14,0)</f>
        <v>0</v>
      </c>
      <c r="AI14" s="26">
        <f aca="true" t="shared" si="1" ref="AI14:AI77">IF(U14&lt;&gt;0,AB14,0)</f>
        <v>0</v>
      </c>
      <c r="AK14" s="22"/>
      <c r="AL14" s="57" t="s">
        <v>109</v>
      </c>
      <c r="AM14" s="57"/>
      <c r="AN14" s="57"/>
      <c r="AO14" s="57"/>
      <c r="AP14" s="48" t="s">
        <v>174</v>
      </c>
      <c r="AQ14" s="49"/>
      <c r="AR14" s="49"/>
      <c r="AS14" s="70"/>
      <c r="AT14" s="48"/>
      <c r="AU14" s="49"/>
      <c r="AV14" s="49"/>
      <c r="AW14" s="70"/>
      <c r="AX14" s="48"/>
      <c r="AY14" s="49"/>
      <c r="AZ14" s="49"/>
      <c r="BA14" s="70"/>
      <c r="BB14" s="48"/>
      <c r="BC14" s="49"/>
      <c r="BD14" s="49"/>
      <c r="BE14" s="50"/>
      <c r="BF14" s="34"/>
      <c r="BG14" s="34"/>
      <c r="BH14" s="34"/>
      <c r="BI14" s="34"/>
      <c r="BJ14" s="34"/>
      <c r="BK14" s="34"/>
      <c r="BL14" s="34"/>
    </row>
    <row r="15" spans="2:64" ht="15" customHeight="1">
      <c r="B15" s="177" t="s">
        <v>309</v>
      </c>
      <c r="C15" s="125"/>
      <c r="D15" s="125"/>
      <c r="E15" s="125"/>
      <c r="F15" s="125">
        <f>'角色卡'!Q3</f>
        <v>0</v>
      </c>
      <c r="G15" s="125"/>
      <c r="H15" s="125"/>
      <c r="I15" s="125"/>
      <c r="J15" s="125" t="s">
        <v>22</v>
      </c>
      <c r="K15" s="125"/>
      <c r="L15" s="125"/>
      <c r="M15" s="125"/>
      <c r="N15" s="125">
        <f>'角色卡'!Y3</f>
        <v>0</v>
      </c>
      <c r="O15" s="125"/>
      <c r="P15" s="125"/>
      <c r="Q15" s="126"/>
      <c r="S15" s="174"/>
      <c r="T15" s="27"/>
      <c r="U15" s="28"/>
      <c r="V15" s="125" t="s">
        <v>39</v>
      </c>
      <c r="W15" s="125"/>
      <c r="X15" s="125"/>
      <c r="Y15" s="125"/>
      <c r="Z15" s="152">
        <v>1</v>
      </c>
      <c r="AA15" s="152"/>
      <c r="AB15" s="160">
        <f aca="true" t="shared" si="2" ref="AB15:AB29">IF(AD15-Z15&lt;0,0,AD15-Z15)</f>
        <v>0</v>
      </c>
      <c r="AC15" s="160"/>
      <c r="AD15" s="152"/>
      <c r="AE15" s="159"/>
      <c r="AH15" s="26">
        <f t="shared" si="0"/>
        <v>0</v>
      </c>
      <c r="AI15" s="26">
        <f t="shared" si="1"/>
        <v>0</v>
      </c>
      <c r="AK15" s="64" t="s">
        <v>273</v>
      </c>
      <c r="AL15" s="65"/>
      <c r="AM15" s="65"/>
      <c r="AN15" s="6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1"/>
      <c r="BF15" s="34"/>
      <c r="BG15" s="34"/>
      <c r="BH15" s="34"/>
      <c r="BI15" s="34"/>
      <c r="BJ15" s="34"/>
      <c r="BK15" s="34"/>
      <c r="BL15" s="34"/>
    </row>
    <row r="16" spans="2:64" ht="15" customHeight="1">
      <c r="B16" s="177" t="s">
        <v>16</v>
      </c>
      <c r="C16" s="125"/>
      <c r="D16" s="125"/>
      <c r="E16" s="125"/>
      <c r="F16" s="125">
        <f>'角色卡'!U3</f>
        <v>0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  <c r="S16" s="174"/>
      <c r="T16" s="27"/>
      <c r="U16" s="28"/>
      <c r="V16" s="125" t="s">
        <v>40</v>
      </c>
      <c r="W16" s="125"/>
      <c r="X16" s="125"/>
      <c r="Y16" s="125"/>
      <c r="Z16" s="152">
        <v>1</v>
      </c>
      <c r="AA16" s="152"/>
      <c r="AB16" s="160">
        <f t="shared" si="2"/>
        <v>0</v>
      </c>
      <c r="AC16" s="160"/>
      <c r="AD16" s="152"/>
      <c r="AE16" s="159"/>
      <c r="AH16" s="26">
        <f t="shared" si="0"/>
        <v>0</v>
      </c>
      <c r="AI16" s="26">
        <f t="shared" si="1"/>
        <v>0</v>
      </c>
      <c r="AK16" s="18"/>
      <c r="AL16" s="59" t="s">
        <v>276</v>
      </c>
      <c r="AM16" s="59"/>
      <c r="AN16" s="59"/>
      <c r="AO16" s="59"/>
      <c r="AP16" s="59" t="s">
        <v>246</v>
      </c>
      <c r="AQ16" s="59"/>
      <c r="AR16" s="59"/>
      <c r="AS16" s="59"/>
      <c r="AT16" s="59" t="s">
        <v>275</v>
      </c>
      <c r="AU16" s="59"/>
      <c r="AV16" s="59"/>
      <c r="AW16" s="59"/>
      <c r="AX16" s="59" t="s">
        <v>207</v>
      </c>
      <c r="AY16" s="59"/>
      <c r="AZ16" s="59"/>
      <c r="BA16" s="59"/>
      <c r="BB16" s="59" t="s">
        <v>278</v>
      </c>
      <c r="BC16" s="59"/>
      <c r="BD16" s="59"/>
      <c r="BE16" s="63"/>
      <c r="BF16" s="34"/>
      <c r="BG16" s="34"/>
      <c r="BH16" s="34"/>
      <c r="BI16" s="34"/>
      <c r="BJ16" s="34"/>
      <c r="BK16" s="34"/>
      <c r="BL16" s="34"/>
    </row>
    <row r="17" spans="2:57" ht="15" customHeight="1">
      <c r="B17" s="177" t="s">
        <v>310</v>
      </c>
      <c r="C17" s="125"/>
      <c r="D17" s="125"/>
      <c r="E17" s="125"/>
      <c r="F17" s="125">
        <f>'角色卡'!Y2</f>
        <v>0</v>
      </c>
      <c r="G17" s="125"/>
      <c r="H17" s="125"/>
      <c r="I17" s="125"/>
      <c r="J17" s="125" t="s">
        <v>20</v>
      </c>
      <c r="K17" s="125"/>
      <c r="L17" s="125"/>
      <c r="M17" s="125"/>
      <c r="N17" s="125">
        <f>'角色卡'!U4</f>
        <v>0</v>
      </c>
      <c r="O17" s="125"/>
      <c r="P17" s="125"/>
      <c r="Q17" s="126"/>
      <c r="S17" s="174"/>
      <c r="T17" s="27"/>
      <c r="U17" s="28"/>
      <c r="V17" s="125" t="s">
        <v>41</v>
      </c>
      <c r="W17" s="125"/>
      <c r="X17" s="125"/>
      <c r="Y17" s="125"/>
      <c r="Z17" s="152">
        <v>1</v>
      </c>
      <c r="AA17" s="152"/>
      <c r="AB17" s="160">
        <f t="shared" si="2"/>
        <v>0</v>
      </c>
      <c r="AC17" s="160"/>
      <c r="AD17" s="152"/>
      <c r="AE17" s="159"/>
      <c r="AH17" s="26">
        <f t="shared" si="0"/>
        <v>0</v>
      </c>
      <c r="AI17" s="26">
        <f t="shared" si="1"/>
        <v>0</v>
      </c>
      <c r="AK17" s="18"/>
      <c r="AL17" s="59" t="s">
        <v>277</v>
      </c>
      <c r="AM17" s="59"/>
      <c r="AN17" s="59"/>
      <c r="AO17" s="59"/>
      <c r="AP17" s="59" t="s">
        <v>274</v>
      </c>
      <c r="AQ17" s="59"/>
      <c r="AR17" s="59"/>
      <c r="AS17" s="59"/>
      <c r="AT17" s="59" t="s">
        <v>174</v>
      </c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63"/>
    </row>
    <row r="18" spans="2:57" ht="15" customHeight="1">
      <c r="B18" s="177" t="s">
        <v>311</v>
      </c>
      <c r="C18" s="125"/>
      <c r="D18" s="125"/>
      <c r="E18" s="125"/>
      <c r="F18" s="125">
        <f>'角色卡'!U2</f>
        <v>0</v>
      </c>
      <c r="G18" s="125"/>
      <c r="H18" s="125"/>
      <c r="I18" s="125"/>
      <c r="J18" s="125" t="s">
        <v>10</v>
      </c>
      <c r="K18" s="125"/>
      <c r="L18" s="125"/>
      <c r="M18" s="125"/>
      <c r="N18" s="125" t="str">
        <f>'角色卡'!AA4</f>
        <v>?</v>
      </c>
      <c r="O18" s="125"/>
      <c r="P18" s="125"/>
      <c r="Q18" s="126"/>
      <c r="S18" s="174"/>
      <c r="T18" s="27"/>
      <c r="U18" s="28"/>
      <c r="V18" s="125" t="s">
        <v>42</v>
      </c>
      <c r="W18" s="125"/>
      <c r="X18" s="125"/>
      <c r="Y18" s="125"/>
      <c r="Z18" s="152">
        <v>1</v>
      </c>
      <c r="AA18" s="152"/>
      <c r="AB18" s="160">
        <f t="shared" si="2"/>
        <v>0</v>
      </c>
      <c r="AC18" s="160"/>
      <c r="AD18" s="152"/>
      <c r="AE18" s="159"/>
      <c r="AH18" s="26">
        <f t="shared" si="0"/>
        <v>0</v>
      </c>
      <c r="AI18" s="26">
        <f t="shared" si="1"/>
        <v>0</v>
      </c>
      <c r="AK18" s="68" t="s">
        <v>279</v>
      </c>
      <c r="AL18" s="69"/>
      <c r="AM18" s="69"/>
      <c r="AN18" s="69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4"/>
    </row>
    <row r="19" spans="2:57" ht="15" customHeight="1">
      <c r="B19" s="177" t="s">
        <v>312</v>
      </c>
      <c r="C19" s="125"/>
      <c r="D19" s="125"/>
      <c r="E19" s="125"/>
      <c r="F19" s="125">
        <f>'角色卡'!AG2</f>
        <v>0</v>
      </c>
      <c r="G19" s="125"/>
      <c r="H19" s="125"/>
      <c r="I19" s="125"/>
      <c r="J19" s="125" t="s">
        <v>11</v>
      </c>
      <c r="K19" s="125"/>
      <c r="L19" s="125"/>
      <c r="M19" s="125"/>
      <c r="N19" s="125">
        <f>'角色卡'!AG4</f>
        <v>0</v>
      </c>
      <c r="O19" s="125"/>
      <c r="P19" s="125"/>
      <c r="Q19" s="126"/>
      <c r="S19" s="174"/>
      <c r="T19" s="27"/>
      <c r="U19" s="28"/>
      <c r="V19" s="125" t="s">
        <v>43</v>
      </c>
      <c r="W19" s="125"/>
      <c r="X19" s="125"/>
      <c r="Y19" s="125"/>
      <c r="Z19" s="152">
        <v>1</v>
      </c>
      <c r="AA19" s="152"/>
      <c r="AB19" s="160">
        <f t="shared" si="2"/>
        <v>0</v>
      </c>
      <c r="AC19" s="160"/>
      <c r="AD19" s="152"/>
      <c r="AE19" s="159"/>
      <c r="AH19" s="26">
        <f t="shared" si="0"/>
        <v>0</v>
      </c>
      <c r="AI19" s="26">
        <f t="shared" si="1"/>
        <v>0</v>
      </c>
      <c r="AK19" s="22"/>
      <c r="AL19" s="57" t="s">
        <v>50</v>
      </c>
      <c r="AM19" s="57"/>
      <c r="AN19" s="57"/>
      <c r="AO19" s="57"/>
      <c r="AP19" s="57" t="s">
        <v>280</v>
      </c>
      <c r="AQ19" s="57"/>
      <c r="AR19" s="57"/>
      <c r="AS19" s="57"/>
      <c r="AT19" s="57" t="s">
        <v>282</v>
      </c>
      <c r="AU19" s="57"/>
      <c r="AV19" s="57"/>
      <c r="AW19" s="57"/>
      <c r="AX19" s="57" t="s">
        <v>171</v>
      </c>
      <c r="AY19" s="57"/>
      <c r="AZ19" s="57"/>
      <c r="BA19" s="57"/>
      <c r="BB19" s="57" t="s">
        <v>205</v>
      </c>
      <c r="BC19" s="57"/>
      <c r="BD19" s="57"/>
      <c r="BE19" s="58"/>
    </row>
    <row r="20" spans="2:57" ht="15" customHeight="1" thickBot="1">
      <c r="B20" s="176" t="s">
        <v>313</v>
      </c>
      <c r="C20" s="127"/>
      <c r="D20" s="127"/>
      <c r="E20" s="127"/>
      <c r="F20" s="127">
        <f>'角色卡'!Q4</f>
        <v>0</v>
      </c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8"/>
      <c r="S20" s="174"/>
      <c r="T20" s="27"/>
      <c r="U20" s="28"/>
      <c r="V20" s="125" t="s">
        <v>44</v>
      </c>
      <c r="W20" s="125"/>
      <c r="X20" s="125"/>
      <c r="Y20" s="125"/>
      <c r="Z20" s="152">
        <v>1</v>
      </c>
      <c r="AA20" s="152"/>
      <c r="AB20" s="160">
        <f t="shared" si="2"/>
        <v>0</v>
      </c>
      <c r="AC20" s="160"/>
      <c r="AD20" s="152"/>
      <c r="AE20" s="159"/>
      <c r="AH20" s="26">
        <f t="shared" si="0"/>
        <v>0</v>
      </c>
      <c r="AI20" s="26">
        <f t="shared" si="1"/>
        <v>0</v>
      </c>
      <c r="AK20" s="22"/>
      <c r="AL20" s="51" t="s">
        <v>281</v>
      </c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3"/>
      <c r="BB20" s="48" t="s">
        <v>174</v>
      </c>
      <c r="BC20" s="49"/>
      <c r="BD20" s="49"/>
      <c r="BE20" s="50"/>
    </row>
    <row r="21" spans="19:57" ht="15" customHeight="1" thickBot="1">
      <c r="S21" s="174"/>
      <c r="T21" s="27"/>
      <c r="U21" s="28"/>
      <c r="V21" s="125" t="s">
        <v>45</v>
      </c>
      <c r="W21" s="125"/>
      <c r="X21" s="125"/>
      <c r="Y21" s="125"/>
      <c r="Z21" s="152">
        <v>10</v>
      </c>
      <c r="AA21" s="152"/>
      <c r="AB21" s="160">
        <f t="shared" si="2"/>
        <v>0</v>
      </c>
      <c r="AC21" s="160"/>
      <c r="AD21" s="152"/>
      <c r="AE21" s="159"/>
      <c r="AH21" s="26">
        <f t="shared" si="0"/>
        <v>0</v>
      </c>
      <c r="AI21" s="26">
        <f t="shared" si="1"/>
        <v>0</v>
      </c>
      <c r="AK21" s="64" t="s">
        <v>239</v>
      </c>
      <c r="AL21" s="65"/>
      <c r="AM21" s="65"/>
      <c r="AN21" s="6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1"/>
    </row>
    <row r="22" spans="2:57" ht="15" customHeight="1">
      <c r="B22" s="35"/>
      <c r="C22" s="153" t="s">
        <v>363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/>
      <c r="Q22" s="35"/>
      <c r="S22" s="174"/>
      <c r="T22" s="27"/>
      <c r="U22" s="28"/>
      <c r="V22" s="125" t="s">
        <v>46</v>
      </c>
      <c r="W22" s="125"/>
      <c r="X22" s="125"/>
      <c r="Y22" s="125"/>
      <c r="Z22" s="152">
        <v>5</v>
      </c>
      <c r="AA22" s="152"/>
      <c r="AB22" s="160">
        <f t="shared" si="2"/>
        <v>0</v>
      </c>
      <c r="AC22" s="160"/>
      <c r="AD22" s="152"/>
      <c r="AE22" s="159"/>
      <c r="AH22" s="26">
        <f t="shared" si="0"/>
        <v>0</v>
      </c>
      <c r="AI22" s="26">
        <f t="shared" si="1"/>
        <v>0</v>
      </c>
      <c r="AK22" s="18"/>
      <c r="AL22" s="59" t="s">
        <v>45</v>
      </c>
      <c r="AM22" s="59"/>
      <c r="AN22" s="59"/>
      <c r="AO22" s="59"/>
      <c r="AP22" s="59" t="s">
        <v>243</v>
      </c>
      <c r="AQ22" s="59"/>
      <c r="AR22" s="59"/>
      <c r="AS22" s="59"/>
      <c r="AT22" s="59" t="s">
        <v>210</v>
      </c>
      <c r="AU22" s="59"/>
      <c r="AV22" s="59"/>
      <c r="AW22" s="59"/>
      <c r="AX22" s="59" t="s">
        <v>240</v>
      </c>
      <c r="AY22" s="59"/>
      <c r="AZ22" s="59"/>
      <c r="BA22" s="59"/>
      <c r="BB22" s="59" t="s">
        <v>242</v>
      </c>
      <c r="BC22" s="59"/>
      <c r="BD22" s="59"/>
      <c r="BE22" s="63"/>
    </row>
    <row r="23" spans="3:57" ht="15" customHeight="1" thickBot="1">
      <c r="C23" s="156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8"/>
      <c r="S23" s="174"/>
      <c r="T23" s="27"/>
      <c r="U23" s="28"/>
      <c r="V23" s="125" t="s">
        <v>47</v>
      </c>
      <c r="W23" s="125"/>
      <c r="X23" s="125"/>
      <c r="Y23" s="125"/>
      <c r="Z23" s="152">
        <v>1</v>
      </c>
      <c r="AA23" s="152"/>
      <c r="AB23" s="160">
        <f t="shared" si="2"/>
        <v>0</v>
      </c>
      <c r="AC23" s="160"/>
      <c r="AD23" s="152"/>
      <c r="AE23" s="159"/>
      <c r="AH23" s="26">
        <f t="shared" si="0"/>
        <v>0</v>
      </c>
      <c r="AI23" s="26">
        <f t="shared" si="1"/>
        <v>0</v>
      </c>
      <c r="AK23" s="18"/>
      <c r="AL23" s="59" t="s">
        <v>205</v>
      </c>
      <c r="AM23" s="59"/>
      <c r="AN23" s="59"/>
      <c r="AO23" s="59"/>
      <c r="AP23" s="59" t="s">
        <v>241</v>
      </c>
      <c r="AQ23" s="59"/>
      <c r="AR23" s="59"/>
      <c r="AS23" s="59"/>
      <c r="AT23" s="59" t="s">
        <v>174</v>
      </c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63"/>
    </row>
    <row r="24" spans="19:57" ht="15" customHeight="1">
      <c r="S24" s="174"/>
      <c r="T24" s="27"/>
      <c r="U24" s="28"/>
      <c r="V24" s="125" t="s">
        <v>48</v>
      </c>
      <c r="W24" s="125"/>
      <c r="X24" s="125"/>
      <c r="Y24" s="125"/>
      <c r="Z24" s="152">
        <v>1</v>
      </c>
      <c r="AA24" s="152"/>
      <c r="AB24" s="160">
        <f t="shared" si="2"/>
        <v>0</v>
      </c>
      <c r="AC24" s="160"/>
      <c r="AD24" s="152"/>
      <c r="AE24" s="159"/>
      <c r="AH24" s="26">
        <f t="shared" si="0"/>
        <v>0</v>
      </c>
      <c r="AI24" s="26">
        <f t="shared" si="1"/>
        <v>0</v>
      </c>
      <c r="AK24" s="68" t="s">
        <v>283</v>
      </c>
      <c r="AL24" s="69"/>
      <c r="AM24" s="69"/>
      <c r="AN24" s="69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4"/>
    </row>
    <row r="25" spans="19:57" ht="15" customHeight="1">
      <c r="S25" s="174"/>
      <c r="T25" s="27"/>
      <c r="U25" s="28"/>
      <c r="V25" s="125" t="s">
        <v>49</v>
      </c>
      <c r="W25" s="125"/>
      <c r="X25" s="125"/>
      <c r="Y25" s="125"/>
      <c r="Z25" s="152">
        <v>1</v>
      </c>
      <c r="AA25" s="152"/>
      <c r="AB25" s="160">
        <f t="shared" si="2"/>
        <v>0</v>
      </c>
      <c r="AC25" s="160"/>
      <c r="AD25" s="152"/>
      <c r="AE25" s="159"/>
      <c r="AH25" s="26">
        <f t="shared" si="0"/>
        <v>0</v>
      </c>
      <c r="AI25" s="26">
        <f t="shared" si="1"/>
        <v>0</v>
      </c>
      <c r="AK25" s="22"/>
      <c r="AL25" s="57" t="s">
        <v>50</v>
      </c>
      <c r="AM25" s="57"/>
      <c r="AN25" s="57"/>
      <c r="AO25" s="57"/>
      <c r="AP25" s="57" t="s">
        <v>210</v>
      </c>
      <c r="AQ25" s="57"/>
      <c r="AR25" s="57"/>
      <c r="AS25" s="57"/>
      <c r="AT25" s="57" t="s">
        <v>219</v>
      </c>
      <c r="AU25" s="57"/>
      <c r="AV25" s="57"/>
      <c r="AW25" s="57"/>
      <c r="AX25" s="57" t="s">
        <v>97</v>
      </c>
      <c r="AY25" s="57"/>
      <c r="AZ25" s="57"/>
      <c r="BA25" s="57"/>
      <c r="BB25" s="57" t="s">
        <v>217</v>
      </c>
      <c r="BC25" s="57"/>
      <c r="BD25" s="57"/>
      <c r="BE25" s="58"/>
    </row>
    <row r="26" spans="19:57" ht="15" customHeight="1">
      <c r="S26" s="174"/>
      <c r="T26" s="27"/>
      <c r="U26" s="28"/>
      <c r="V26" s="125" t="s">
        <v>50</v>
      </c>
      <c r="W26" s="125"/>
      <c r="X26" s="125"/>
      <c r="Y26" s="125"/>
      <c r="Z26" s="152">
        <v>5</v>
      </c>
      <c r="AA26" s="152"/>
      <c r="AB26" s="160">
        <f t="shared" si="2"/>
        <v>0</v>
      </c>
      <c r="AC26" s="160"/>
      <c r="AD26" s="152"/>
      <c r="AE26" s="159"/>
      <c r="AH26" s="26">
        <f t="shared" si="0"/>
        <v>0</v>
      </c>
      <c r="AI26" s="26">
        <f t="shared" si="1"/>
        <v>0</v>
      </c>
      <c r="AK26" s="22"/>
      <c r="AL26" s="57" t="s">
        <v>205</v>
      </c>
      <c r="AM26" s="57"/>
      <c r="AN26" s="57"/>
      <c r="AO26" s="57"/>
      <c r="AP26" s="48" t="s">
        <v>169</v>
      </c>
      <c r="AQ26" s="49"/>
      <c r="AR26" s="49"/>
      <c r="AS26" s="70"/>
      <c r="AT26" s="48" t="s">
        <v>174</v>
      </c>
      <c r="AU26" s="49"/>
      <c r="AV26" s="49"/>
      <c r="AW26" s="70"/>
      <c r="AX26" s="48"/>
      <c r="AY26" s="49"/>
      <c r="AZ26" s="49"/>
      <c r="BA26" s="70"/>
      <c r="BB26" s="48"/>
      <c r="BC26" s="49"/>
      <c r="BD26" s="49"/>
      <c r="BE26" s="50"/>
    </row>
    <row r="27" spans="19:57" ht="15" customHeight="1">
      <c r="S27" s="174"/>
      <c r="T27" s="27"/>
      <c r="U27" s="28"/>
      <c r="V27" s="125" t="s">
        <v>52</v>
      </c>
      <c r="W27" s="125"/>
      <c r="X27" s="125"/>
      <c r="Y27" s="125"/>
      <c r="Z27" s="152">
        <v>20</v>
      </c>
      <c r="AA27" s="152"/>
      <c r="AB27" s="160">
        <f t="shared" si="2"/>
        <v>0</v>
      </c>
      <c r="AC27" s="160"/>
      <c r="AD27" s="152"/>
      <c r="AE27" s="159"/>
      <c r="AH27" s="26">
        <f t="shared" si="0"/>
        <v>0</v>
      </c>
      <c r="AI27" s="26">
        <f t="shared" si="1"/>
        <v>0</v>
      </c>
      <c r="AK27" s="64" t="s">
        <v>244</v>
      </c>
      <c r="AL27" s="65"/>
      <c r="AM27" s="65"/>
      <c r="AN27" s="6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1"/>
    </row>
    <row r="28" spans="2:57" ht="15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S28" s="174"/>
      <c r="T28" s="27"/>
      <c r="U28" s="28"/>
      <c r="V28" s="125" t="s">
        <v>210</v>
      </c>
      <c r="W28" s="125"/>
      <c r="X28" s="125"/>
      <c r="Y28" s="125"/>
      <c r="Z28" s="152">
        <v>5</v>
      </c>
      <c r="AA28" s="152"/>
      <c r="AB28" s="160">
        <f t="shared" si="2"/>
        <v>0</v>
      </c>
      <c r="AC28" s="160"/>
      <c r="AD28" s="152"/>
      <c r="AE28" s="159"/>
      <c r="AH28" s="26">
        <f t="shared" si="0"/>
        <v>0</v>
      </c>
      <c r="AI28" s="26">
        <f t="shared" si="1"/>
        <v>0</v>
      </c>
      <c r="AK28" s="18"/>
      <c r="AL28" s="59" t="s">
        <v>245</v>
      </c>
      <c r="AM28" s="59"/>
      <c r="AN28" s="59"/>
      <c r="AO28" s="59"/>
      <c r="AP28" s="59" t="s">
        <v>50</v>
      </c>
      <c r="AQ28" s="59"/>
      <c r="AR28" s="59"/>
      <c r="AS28" s="59"/>
      <c r="AT28" s="59" t="s">
        <v>200</v>
      </c>
      <c r="AU28" s="59"/>
      <c r="AV28" s="59"/>
      <c r="AW28" s="59"/>
      <c r="AX28" s="59" t="s">
        <v>246</v>
      </c>
      <c r="AY28" s="59"/>
      <c r="AZ28" s="59"/>
      <c r="BA28" s="59"/>
      <c r="BB28" s="59" t="s">
        <v>201</v>
      </c>
      <c r="BC28" s="59"/>
      <c r="BD28" s="59"/>
      <c r="BE28" s="63"/>
    </row>
    <row r="29" spans="19:57" ht="15" customHeight="1" thickBot="1">
      <c r="S29" s="175"/>
      <c r="T29" s="32"/>
      <c r="U29" s="33"/>
      <c r="V29" s="127" t="s">
        <v>64</v>
      </c>
      <c r="W29" s="127"/>
      <c r="X29" s="127"/>
      <c r="Y29" s="127"/>
      <c r="Z29" s="168">
        <v>5</v>
      </c>
      <c r="AA29" s="168"/>
      <c r="AB29" s="172">
        <f t="shared" si="2"/>
        <v>0</v>
      </c>
      <c r="AC29" s="172"/>
      <c r="AD29" s="168"/>
      <c r="AE29" s="169"/>
      <c r="AH29" s="26">
        <f t="shared" si="0"/>
        <v>0</v>
      </c>
      <c r="AI29" s="26">
        <f t="shared" si="1"/>
        <v>0</v>
      </c>
      <c r="AK29" s="18"/>
      <c r="AL29" s="59" t="s">
        <v>112</v>
      </c>
      <c r="AM29" s="59"/>
      <c r="AN29" s="59"/>
      <c r="AO29" s="59"/>
      <c r="AP29" s="59" t="s">
        <v>203</v>
      </c>
      <c r="AQ29" s="59"/>
      <c r="AR29" s="59"/>
      <c r="AS29" s="59"/>
      <c r="AT29" s="59" t="s">
        <v>174</v>
      </c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63"/>
    </row>
    <row r="30" spans="19:57" ht="15" customHeight="1" thickBot="1">
      <c r="S30" s="170" t="s">
        <v>58</v>
      </c>
      <c r="T30" s="30"/>
      <c r="U30" s="31"/>
      <c r="V30" s="115" t="s">
        <v>65</v>
      </c>
      <c r="W30" s="115"/>
      <c r="X30" s="115"/>
      <c r="Y30" s="115"/>
      <c r="Z30" s="161">
        <v>25</v>
      </c>
      <c r="AA30" s="161"/>
      <c r="AB30" s="163">
        <f>IF(AD30-Z30&lt;0,0,AD30-Z30)</f>
        <v>0</v>
      </c>
      <c r="AC30" s="163"/>
      <c r="AD30" s="161"/>
      <c r="AE30" s="162"/>
      <c r="AH30" s="26">
        <f t="shared" si="0"/>
        <v>0</v>
      </c>
      <c r="AI30" s="26">
        <f t="shared" si="1"/>
        <v>0</v>
      </c>
      <c r="AK30" s="73" t="s">
        <v>292</v>
      </c>
      <c r="AL30" s="74"/>
      <c r="AM30" s="74"/>
      <c r="AN30" s="74"/>
      <c r="AO30" s="75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4"/>
    </row>
    <row r="31" spans="19:57" ht="15" customHeight="1" thickBot="1">
      <c r="S31" s="170"/>
      <c r="T31" s="27"/>
      <c r="U31" s="28"/>
      <c r="V31" s="125" t="s">
        <v>66</v>
      </c>
      <c r="W31" s="125"/>
      <c r="X31" s="125"/>
      <c r="Y31" s="125"/>
      <c r="Z31" s="152">
        <v>25</v>
      </c>
      <c r="AA31" s="152"/>
      <c r="AB31" s="160">
        <f aca="true" t="shared" si="3" ref="AB31:AB39">IF(AD31-Z31&lt;0,0,AD31-Z31)</f>
        <v>0</v>
      </c>
      <c r="AC31" s="160"/>
      <c r="AD31" s="152"/>
      <c r="AE31" s="159"/>
      <c r="AH31" s="26">
        <f t="shared" si="0"/>
        <v>0</v>
      </c>
      <c r="AI31" s="26">
        <f t="shared" si="1"/>
        <v>0</v>
      </c>
      <c r="AK31" s="22"/>
      <c r="AL31" s="57" t="s">
        <v>40</v>
      </c>
      <c r="AM31" s="57"/>
      <c r="AN31" s="57"/>
      <c r="AO31" s="57"/>
      <c r="AP31" s="57" t="s">
        <v>49</v>
      </c>
      <c r="AQ31" s="57"/>
      <c r="AR31" s="57"/>
      <c r="AS31" s="57"/>
      <c r="AT31" s="57" t="s">
        <v>99</v>
      </c>
      <c r="AU31" s="57"/>
      <c r="AV31" s="57"/>
      <c r="AW31" s="57"/>
      <c r="AX31" s="57" t="s">
        <v>100</v>
      </c>
      <c r="AY31" s="57"/>
      <c r="AZ31" s="57"/>
      <c r="BA31" s="57"/>
      <c r="BB31" s="57" t="s">
        <v>101</v>
      </c>
      <c r="BC31" s="57"/>
      <c r="BD31" s="57"/>
      <c r="BE31" s="58"/>
    </row>
    <row r="32" spans="19:57" ht="15" customHeight="1" thickBot="1">
      <c r="S32" s="170"/>
      <c r="T32" s="27"/>
      <c r="U32" s="28"/>
      <c r="V32" s="125" t="s">
        <v>67</v>
      </c>
      <c r="W32" s="125"/>
      <c r="X32" s="125"/>
      <c r="Y32" s="125"/>
      <c r="Z32" s="152">
        <v>20</v>
      </c>
      <c r="AA32" s="152"/>
      <c r="AB32" s="160">
        <f t="shared" si="3"/>
        <v>0</v>
      </c>
      <c r="AC32" s="160"/>
      <c r="AD32" s="152"/>
      <c r="AE32" s="159"/>
      <c r="AH32" s="26">
        <f t="shared" si="0"/>
        <v>0</v>
      </c>
      <c r="AI32" s="26">
        <f t="shared" si="1"/>
        <v>0</v>
      </c>
      <c r="AK32" s="22"/>
      <c r="AL32" s="57" t="s">
        <v>57</v>
      </c>
      <c r="AM32" s="57"/>
      <c r="AN32" s="57"/>
      <c r="AO32" s="57"/>
      <c r="AP32" s="48" t="s">
        <v>247</v>
      </c>
      <c r="AQ32" s="49"/>
      <c r="AR32" s="49"/>
      <c r="AS32" s="70"/>
      <c r="AT32" s="48" t="s">
        <v>174</v>
      </c>
      <c r="AU32" s="49"/>
      <c r="AV32" s="49"/>
      <c r="AW32" s="70"/>
      <c r="AX32" s="48"/>
      <c r="AY32" s="49"/>
      <c r="AZ32" s="49"/>
      <c r="BA32" s="70"/>
      <c r="BB32" s="48"/>
      <c r="BC32" s="49"/>
      <c r="BD32" s="49"/>
      <c r="BE32" s="50"/>
    </row>
    <row r="33" spans="2:57" ht="15" customHeight="1" thickBot="1">
      <c r="B33" s="35"/>
      <c r="C33" s="35"/>
      <c r="S33" s="170"/>
      <c r="T33" s="27"/>
      <c r="U33" s="28"/>
      <c r="V33" s="125" t="s">
        <v>314</v>
      </c>
      <c r="W33" s="125"/>
      <c r="X33" s="125"/>
      <c r="Y33" s="125"/>
      <c r="Z33" s="152">
        <v>20</v>
      </c>
      <c r="AA33" s="152"/>
      <c r="AB33" s="160">
        <f t="shared" si="3"/>
        <v>0</v>
      </c>
      <c r="AC33" s="160"/>
      <c r="AD33" s="152"/>
      <c r="AE33" s="159"/>
      <c r="AH33" s="26">
        <f t="shared" si="0"/>
        <v>0</v>
      </c>
      <c r="AI33" s="26">
        <f t="shared" si="1"/>
        <v>0</v>
      </c>
      <c r="AK33" s="64" t="s">
        <v>248</v>
      </c>
      <c r="AL33" s="65"/>
      <c r="AM33" s="65"/>
      <c r="AN33" s="6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1"/>
    </row>
    <row r="34" spans="2:57" ht="15" customHeight="1" thickBot="1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S34" s="170"/>
      <c r="T34" s="27"/>
      <c r="U34" s="28"/>
      <c r="V34" s="125" t="s">
        <v>315</v>
      </c>
      <c r="W34" s="125"/>
      <c r="X34" s="125"/>
      <c r="Y34" s="125"/>
      <c r="Z34" s="152">
        <v>15</v>
      </c>
      <c r="AA34" s="152"/>
      <c r="AB34" s="160">
        <f t="shared" si="3"/>
        <v>0</v>
      </c>
      <c r="AC34" s="160"/>
      <c r="AD34" s="152"/>
      <c r="AE34" s="159"/>
      <c r="AH34" s="26">
        <f t="shared" si="0"/>
        <v>0</v>
      </c>
      <c r="AI34" s="26">
        <f t="shared" si="1"/>
        <v>0</v>
      </c>
      <c r="AK34" s="18"/>
      <c r="AL34" s="59" t="s">
        <v>251</v>
      </c>
      <c r="AM34" s="59"/>
      <c r="AN34" s="59"/>
      <c r="AO34" s="59"/>
      <c r="AP34" s="59" t="s">
        <v>50</v>
      </c>
      <c r="AQ34" s="59"/>
      <c r="AR34" s="59"/>
      <c r="AS34" s="59"/>
      <c r="AT34" s="59" t="s">
        <v>252</v>
      </c>
      <c r="AU34" s="59"/>
      <c r="AV34" s="59"/>
      <c r="AW34" s="59"/>
      <c r="AX34" s="59" t="s">
        <v>173</v>
      </c>
      <c r="AY34" s="59"/>
      <c r="AZ34" s="59"/>
      <c r="BA34" s="59"/>
      <c r="BB34" s="59" t="s">
        <v>250</v>
      </c>
      <c r="BC34" s="59"/>
      <c r="BD34" s="59"/>
      <c r="BE34" s="63"/>
    </row>
    <row r="35" spans="19:57" ht="15" customHeight="1" thickBot="1">
      <c r="S35" s="170"/>
      <c r="T35" s="27"/>
      <c r="U35" s="28"/>
      <c r="V35" s="125" t="s">
        <v>288</v>
      </c>
      <c r="W35" s="125"/>
      <c r="X35" s="125"/>
      <c r="Y35" s="125"/>
      <c r="Z35" s="152">
        <v>20</v>
      </c>
      <c r="AA35" s="152"/>
      <c r="AB35" s="160">
        <f t="shared" si="3"/>
        <v>0</v>
      </c>
      <c r="AC35" s="160"/>
      <c r="AD35" s="152"/>
      <c r="AE35" s="159"/>
      <c r="AH35" s="26">
        <f t="shared" si="0"/>
        <v>0</v>
      </c>
      <c r="AI35" s="26">
        <f t="shared" si="1"/>
        <v>0</v>
      </c>
      <c r="AK35" s="18"/>
      <c r="AL35" s="59" t="s">
        <v>205</v>
      </c>
      <c r="AM35" s="59"/>
      <c r="AN35" s="59"/>
      <c r="AO35" s="59"/>
      <c r="AP35" s="59" t="s">
        <v>249</v>
      </c>
      <c r="AQ35" s="59"/>
      <c r="AR35" s="59"/>
      <c r="AS35" s="59"/>
      <c r="AT35" s="59" t="s">
        <v>174</v>
      </c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63"/>
    </row>
    <row r="36" spans="19:57" ht="15" customHeight="1" thickBot="1">
      <c r="S36" s="170"/>
      <c r="T36" s="27"/>
      <c r="U36" s="28"/>
      <c r="V36" s="125" t="s">
        <v>213</v>
      </c>
      <c r="W36" s="125"/>
      <c r="X36" s="125"/>
      <c r="Y36" s="125"/>
      <c r="Z36" s="152">
        <v>30</v>
      </c>
      <c r="AA36" s="152"/>
      <c r="AB36" s="160">
        <f t="shared" si="3"/>
        <v>0</v>
      </c>
      <c r="AC36" s="160"/>
      <c r="AD36" s="152"/>
      <c r="AE36" s="159"/>
      <c r="AH36" s="26">
        <f t="shared" si="0"/>
        <v>0</v>
      </c>
      <c r="AI36" s="26">
        <f t="shared" si="1"/>
        <v>0</v>
      </c>
      <c r="AK36" s="68" t="s">
        <v>253</v>
      </c>
      <c r="AL36" s="69"/>
      <c r="AM36" s="69"/>
      <c r="AN36" s="69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4"/>
    </row>
    <row r="37" spans="19:57" ht="15" customHeight="1" thickBot="1">
      <c r="S37" s="170"/>
      <c r="T37" s="27"/>
      <c r="U37" s="28"/>
      <c r="V37" s="125" t="s">
        <v>270</v>
      </c>
      <c r="W37" s="125"/>
      <c r="X37" s="125"/>
      <c r="Y37" s="125"/>
      <c r="Z37" s="152">
        <v>25</v>
      </c>
      <c r="AA37" s="152"/>
      <c r="AB37" s="160">
        <f t="shared" si="3"/>
        <v>0</v>
      </c>
      <c r="AC37" s="160"/>
      <c r="AD37" s="152"/>
      <c r="AE37" s="159"/>
      <c r="AH37" s="26">
        <f t="shared" si="0"/>
        <v>0</v>
      </c>
      <c r="AI37" s="26">
        <f t="shared" si="1"/>
        <v>0</v>
      </c>
      <c r="AK37" s="22"/>
      <c r="AL37" s="57" t="s">
        <v>284</v>
      </c>
      <c r="AM37" s="57"/>
      <c r="AN37" s="57"/>
      <c r="AO37" s="57"/>
      <c r="AP37" s="57" t="s">
        <v>50</v>
      </c>
      <c r="AQ37" s="57"/>
      <c r="AR37" s="57"/>
      <c r="AS37" s="57"/>
      <c r="AT37" s="57" t="s">
        <v>225</v>
      </c>
      <c r="AU37" s="57"/>
      <c r="AV37" s="57"/>
      <c r="AW37" s="57"/>
      <c r="AX37" s="57" t="s">
        <v>217</v>
      </c>
      <c r="AY37" s="57"/>
      <c r="AZ37" s="57"/>
      <c r="BA37" s="57"/>
      <c r="BB37" s="57" t="s">
        <v>228</v>
      </c>
      <c r="BC37" s="57"/>
      <c r="BD37" s="57"/>
      <c r="BE37" s="58"/>
    </row>
    <row r="38" spans="19:57" ht="15" customHeight="1" thickBot="1">
      <c r="S38" s="170"/>
      <c r="T38" s="27"/>
      <c r="U38" s="28"/>
      <c r="V38" s="125" t="s">
        <v>316</v>
      </c>
      <c r="W38" s="125"/>
      <c r="X38" s="125"/>
      <c r="Y38" s="125"/>
      <c r="Z38" s="152">
        <v>15</v>
      </c>
      <c r="AA38" s="152"/>
      <c r="AB38" s="160">
        <f t="shared" si="3"/>
        <v>0</v>
      </c>
      <c r="AC38" s="160"/>
      <c r="AD38" s="152"/>
      <c r="AE38" s="159"/>
      <c r="AH38" s="26">
        <f t="shared" si="0"/>
        <v>0</v>
      </c>
      <c r="AI38" s="26">
        <f t="shared" si="1"/>
        <v>0</v>
      </c>
      <c r="AK38" s="22"/>
      <c r="AL38" s="57" t="s">
        <v>285</v>
      </c>
      <c r="AM38" s="57"/>
      <c r="AN38" s="57"/>
      <c r="AO38" s="57"/>
      <c r="AP38" s="48" t="s">
        <v>265</v>
      </c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50"/>
    </row>
    <row r="39" spans="1:57" ht="15" customHeight="1" thickBot="1">
      <c r="A39" s="35"/>
      <c r="S39" s="170"/>
      <c r="T39" s="32"/>
      <c r="U39" s="33"/>
      <c r="V39" s="127" t="s">
        <v>317</v>
      </c>
      <c r="W39" s="127"/>
      <c r="X39" s="127"/>
      <c r="Y39" s="127"/>
      <c r="Z39" s="168">
        <v>15</v>
      </c>
      <c r="AA39" s="168"/>
      <c r="AB39" s="172">
        <f t="shared" si="3"/>
        <v>0</v>
      </c>
      <c r="AC39" s="172"/>
      <c r="AD39" s="168"/>
      <c r="AE39" s="169"/>
      <c r="AF39" s="17"/>
      <c r="AG39" s="17"/>
      <c r="AH39" s="26">
        <f t="shared" si="0"/>
        <v>0</v>
      </c>
      <c r="AI39" s="26">
        <f t="shared" si="1"/>
        <v>0</v>
      </c>
      <c r="AK39" s="64" t="s">
        <v>167</v>
      </c>
      <c r="AL39" s="65"/>
      <c r="AM39" s="65"/>
      <c r="AN39" s="6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1"/>
    </row>
    <row r="40" spans="19:57" ht="15" customHeight="1" thickBot="1">
      <c r="S40" s="170" t="s">
        <v>30</v>
      </c>
      <c r="T40" s="30"/>
      <c r="U40" s="31"/>
      <c r="V40" s="115" t="s">
        <v>190</v>
      </c>
      <c r="W40" s="115"/>
      <c r="X40" s="115"/>
      <c r="Y40" s="115"/>
      <c r="Z40" s="161">
        <v>40</v>
      </c>
      <c r="AA40" s="161"/>
      <c r="AB40" s="163">
        <f>IF(AD40-Z40&lt;0,0,AD40-Z40)</f>
        <v>0</v>
      </c>
      <c r="AC40" s="163"/>
      <c r="AD40" s="161"/>
      <c r="AE40" s="162"/>
      <c r="AF40" s="17"/>
      <c r="AG40" s="17"/>
      <c r="AH40" s="26">
        <f t="shared" si="0"/>
        <v>0</v>
      </c>
      <c r="AI40" s="26">
        <f t="shared" si="1"/>
        <v>0</v>
      </c>
      <c r="AK40" s="18"/>
      <c r="AL40" s="59" t="s">
        <v>52</v>
      </c>
      <c r="AM40" s="59"/>
      <c r="AN40" s="59"/>
      <c r="AO40" s="59"/>
      <c r="AP40" s="59" t="s">
        <v>168</v>
      </c>
      <c r="AQ40" s="59"/>
      <c r="AR40" s="59"/>
      <c r="AS40" s="59"/>
      <c r="AT40" s="59" t="s">
        <v>173</v>
      </c>
      <c r="AU40" s="59"/>
      <c r="AV40" s="59"/>
      <c r="AW40" s="59"/>
      <c r="AX40" s="59" t="s">
        <v>170</v>
      </c>
      <c r="AY40" s="59"/>
      <c r="AZ40" s="59"/>
      <c r="BA40" s="59"/>
      <c r="BB40" s="59" t="s">
        <v>171</v>
      </c>
      <c r="BC40" s="59"/>
      <c r="BD40" s="59"/>
      <c r="BE40" s="63"/>
    </row>
    <row r="41" spans="19:57" ht="15" customHeight="1" thickBot="1">
      <c r="S41" s="170"/>
      <c r="T41" s="27"/>
      <c r="U41" s="28"/>
      <c r="V41" s="125" t="s">
        <v>280</v>
      </c>
      <c r="W41" s="125"/>
      <c r="X41" s="125"/>
      <c r="Y41" s="125"/>
      <c r="Z41" s="152">
        <v>15</v>
      </c>
      <c r="AA41" s="152"/>
      <c r="AB41" s="160">
        <f aca="true" t="shared" si="4" ref="AB41:AB76">IF(AD41-Z41&lt;0,0,AD41-Z41)</f>
        <v>0</v>
      </c>
      <c r="AC41" s="160"/>
      <c r="AD41" s="152"/>
      <c r="AE41" s="159"/>
      <c r="AF41" s="17"/>
      <c r="AG41" s="17"/>
      <c r="AH41" s="26">
        <f t="shared" si="0"/>
        <v>0</v>
      </c>
      <c r="AI41" s="26">
        <f t="shared" si="1"/>
        <v>0</v>
      </c>
      <c r="AK41" s="18"/>
      <c r="AL41" s="59" t="s">
        <v>169</v>
      </c>
      <c r="AM41" s="59"/>
      <c r="AN41" s="59"/>
      <c r="AO41" s="59"/>
      <c r="AP41" s="59" t="s">
        <v>172</v>
      </c>
      <c r="AQ41" s="59"/>
      <c r="AR41" s="59"/>
      <c r="AS41" s="59"/>
      <c r="AT41" s="59" t="s">
        <v>174</v>
      </c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63"/>
    </row>
    <row r="42" spans="2:57" ht="15" customHeight="1" thickBot="1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S42" s="170"/>
      <c r="T42" s="27"/>
      <c r="U42" s="28"/>
      <c r="V42" s="125" t="s">
        <v>225</v>
      </c>
      <c r="W42" s="125"/>
      <c r="X42" s="125"/>
      <c r="Y42" s="125"/>
      <c r="Z42" s="152">
        <f>F18*2</f>
        <v>0</v>
      </c>
      <c r="AA42" s="152"/>
      <c r="AB42" s="160">
        <f t="shared" si="4"/>
        <v>0</v>
      </c>
      <c r="AC42" s="160"/>
      <c r="AD42" s="152"/>
      <c r="AE42" s="159"/>
      <c r="AH42" s="26">
        <f t="shared" si="0"/>
        <v>0</v>
      </c>
      <c r="AI42" s="26">
        <f t="shared" si="1"/>
        <v>0</v>
      </c>
      <c r="AK42" s="68" t="s">
        <v>188</v>
      </c>
      <c r="AL42" s="69"/>
      <c r="AM42" s="69"/>
      <c r="AN42" s="69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4"/>
    </row>
    <row r="43" spans="2:57" ht="15" customHeight="1" thickBot="1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S43" s="170"/>
      <c r="T43" s="27"/>
      <c r="U43" s="28"/>
      <c r="V43" s="125" t="s">
        <v>282</v>
      </c>
      <c r="W43" s="125"/>
      <c r="X43" s="125"/>
      <c r="Y43" s="125"/>
      <c r="Z43" s="152">
        <v>10</v>
      </c>
      <c r="AA43" s="152"/>
      <c r="AB43" s="160">
        <f t="shared" si="4"/>
        <v>0</v>
      </c>
      <c r="AC43" s="160"/>
      <c r="AD43" s="152"/>
      <c r="AE43" s="159"/>
      <c r="AH43" s="26">
        <f t="shared" si="0"/>
        <v>0</v>
      </c>
      <c r="AI43" s="26">
        <f t="shared" si="1"/>
        <v>0</v>
      </c>
      <c r="AK43" s="22"/>
      <c r="AL43" s="57" t="s">
        <v>50</v>
      </c>
      <c r="AM43" s="57"/>
      <c r="AN43" s="57"/>
      <c r="AO43" s="57"/>
      <c r="AP43" s="57" t="s">
        <v>52</v>
      </c>
      <c r="AQ43" s="57"/>
      <c r="AR43" s="57"/>
      <c r="AS43" s="57"/>
      <c r="AT43" s="57" t="s">
        <v>210</v>
      </c>
      <c r="AU43" s="57"/>
      <c r="AV43" s="57"/>
      <c r="AW43" s="57"/>
      <c r="AX43" s="57" t="s">
        <v>173</v>
      </c>
      <c r="AY43" s="57"/>
      <c r="AZ43" s="57"/>
      <c r="BA43" s="57"/>
      <c r="BB43" s="57" t="s">
        <v>97</v>
      </c>
      <c r="BC43" s="57"/>
      <c r="BD43" s="57"/>
      <c r="BE43" s="58"/>
    </row>
    <row r="44" spans="2:57" ht="15" customHeight="1" thickBot="1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S44" s="170"/>
      <c r="T44" s="27"/>
      <c r="U44" s="28"/>
      <c r="V44" s="125" t="s">
        <v>192</v>
      </c>
      <c r="W44" s="125"/>
      <c r="X44" s="125"/>
      <c r="Y44" s="125"/>
      <c r="Z44" s="152">
        <v>20</v>
      </c>
      <c r="AA44" s="152"/>
      <c r="AB44" s="160">
        <f t="shared" si="4"/>
        <v>0</v>
      </c>
      <c r="AC44" s="160"/>
      <c r="AD44" s="152"/>
      <c r="AE44" s="159"/>
      <c r="AH44" s="26">
        <f t="shared" si="0"/>
        <v>0</v>
      </c>
      <c r="AI44" s="26">
        <f t="shared" si="1"/>
        <v>0</v>
      </c>
      <c r="AK44" s="22"/>
      <c r="AL44" s="57" t="s">
        <v>112</v>
      </c>
      <c r="AM44" s="57"/>
      <c r="AN44" s="57"/>
      <c r="AO44" s="57"/>
      <c r="AP44" s="48" t="s">
        <v>217</v>
      </c>
      <c r="AQ44" s="49"/>
      <c r="AR44" s="49"/>
      <c r="AS44" s="70"/>
      <c r="AT44" s="48" t="s">
        <v>174</v>
      </c>
      <c r="AU44" s="49"/>
      <c r="AV44" s="49"/>
      <c r="AW44" s="70"/>
      <c r="AX44" s="48"/>
      <c r="AY44" s="49"/>
      <c r="AZ44" s="49"/>
      <c r="BA44" s="70"/>
      <c r="BB44" s="48"/>
      <c r="BC44" s="49"/>
      <c r="BD44" s="49"/>
      <c r="BE44" s="50"/>
    </row>
    <row r="45" spans="2:57" ht="15" customHeight="1" thickBot="1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S45" s="170"/>
      <c r="T45" s="27"/>
      <c r="U45" s="28"/>
      <c r="V45" s="125" t="s">
        <v>219</v>
      </c>
      <c r="W45" s="125"/>
      <c r="X45" s="125"/>
      <c r="Y45" s="125"/>
      <c r="Z45" s="152">
        <v>25</v>
      </c>
      <c r="AA45" s="152"/>
      <c r="AB45" s="160">
        <f t="shared" si="4"/>
        <v>0</v>
      </c>
      <c r="AC45" s="160"/>
      <c r="AD45" s="152"/>
      <c r="AE45" s="159"/>
      <c r="AH45" s="26">
        <f t="shared" si="0"/>
        <v>0</v>
      </c>
      <c r="AI45" s="26">
        <f t="shared" si="1"/>
        <v>0</v>
      </c>
      <c r="AK45" s="64" t="s">
        <v>189</v>
      </c>
      <c r="AL45" s="65"/>
      <c r="AM45" s="65"/>
      <c r="AN45" s="6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1"/>
    </row>
    <row r="46" spans="2:57" ht="15" customHeight="1" thickBot="1"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S46" s="170"/>
      <c r="T46" s="27"/>
      <c r="U46" s="28"/>
      <c r="V46" s="125" t="s">
        <v>208</v>
      </c>
      <c r="W46" s="125"/>
      <c r="X46" s="125"/>
      <c r="Y46" s="125"/>
      <c r="Z46" s="152">
        <v>10</v>
      </c>
      <c r="AA46" s="152"/>
      <c r="AB46" s="160">
        <f t="shared" si="4"/>
        <v>0</v>
      </c>
      <c r="AC46" s="160"/>
      <c r="AD46" s="152"/>
      <c r="AE46" s="159"/>
      <c r="AH46" s="26">
        <f t="shared" si="0"/>
        <v>0</v>
      </c>
      <c r="AI46" s="26">
        <f t="shared" si="1"/>
        <v>0</v>
      </c>
      <c r="AK46" s="18"/>
      <c r="AL46" s="59" t="s">
        <v>190</v>
      </c>
      <c r="AM46" s="59"/>
      <c r="AN46" s="59"/>
      <c r="AO46" s="59"/>
      <c r="AP46" s="59" t="s">
        <v>191</v>
      </c>
      <c r="AQ46" s="59"/>
      <c r="AR46" s="59"/>
      <c r="AS46" s="59"/>
      <c r="AT46" s="59" t="s">
        <v>192</v>
      </c>
      <c r="AU46" s="59"/>
      <c r="AV46" s="59"/>
      <c r="AW46" s="59"/>
      <c r="AX46" s="59" t="s">
        <v>196</v>
      </c>
      <c r="AY46" s="59"/>
      <c r="AZ46" s="59"/>
      <c r="BA46" s="59"/>
      <c r="BB46" s="59" t="s">
        <v>194</v>
      </c>
      <c r="BC46" s="59"/>
      <c r="BD46" s="59"/>
      <c r="BE46" s="63"/>
    </row>
    <row r="47" spans="2:57" ht="15" customHeight="1" thickBo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S47" s="170"/>
      <c r="T47" s="27"/>
      <c r="U47" s="28"/>
      <c r="V47" s="125" t="s">
        <v>318</v>
      </c>
      <c r="W47" s="125"/>
      <c r="X47" s="125"/>
      <c r="Y47" s="125"/>
      <c r="Z47" s="152">
        <v>25</v>
      </c>
      <c r="AA47" s="152"/>
      <c r="AB47" s="160">
        <f t="shared" si="4"/>
        <v>0</v>
      </c>
      <c r="AC47" s="160"/>
      <c r="AD47" s="152"/>
      <c r="AE47" s="159"/>
      <c r="AF47" s="34"/>
      <c r="AG47" s="34"/>
      <c r="AH47" s="26">
        <f t="shared" si="0"/>
        <v>0</v>
      </c>
      <c r="AI47" s="26">
        <f t="shared" si="1"/>
        <v>0</v>
      </c>
      <c r="AK47" s="18"/>
      <c r="AL47" s="59" t="s">
        <v>195</v>
      </c>
      <c r="AM47" s="59"/>
      <c r="AN47" s="59"/>
      <c r="AO47" s="59"/>
      <c r="AP47" s="59" t="s">
        <v>193</v>
      </c>
      <c r="AQ47" s="59"/>
      <c r="AR47" s="59"/>
      <c r="AS47" s="59"/>
      <c r="AT47" s="59" t="s">
        <v>174</v>
      </c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63"/>
    </row>
    <row r="48" spans="2:57" ht="15" customHeight="1" thickBot="1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S48" s="170"/>
      <c r="T48" s="27"/>
      <c r="U48" s="28"/>
      <c r="V48" s="125" t="s">
        <v>229</v>
      </c>
      <c r="W48" s="125"/>
      <c r="X48" s="125"/>
      <c r="Y48" s="125"/>
      <c r="Z48" s="152">
        <v>10</v>
      </c>
      <c r="AA48" s="152"/>
      <c r="AB48" s="160">
        <f t="shared" si="4"/>
        <v>0</v>
      </c>
      <c r="AC48" s="160"/>
      <c r="AD48" s="152"/>
      <c r="AE48" s="159"/>
      <c r="AF48" s="34"/>
      <c r="AG48" s="34"/>
      <c r="AH48" s="26">
        <f t="shared" si="0"/>
        <v>0</v>
      </c>
      <c r="AI48" s="26">
        <f t="shared" si="1"/>
        <v>0</v>
      </c>
      <c r="AK48" s="68" t="s">
        <v>286</v>
      </c>
      <c r="AL48" s="69"/>
      <c r="AM48" s="69"/>
      <c r="AN48" s="69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4"/>
    </row>
    <row r="49" spans="2:57" ht="15" customHeight="1" thickBo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S49" s="170"/>
      <c r="T49" s="27"/>
      <c r="U49" s="28"/>
      <c r="V49" s="125" t="s">
        <v>196</v>
      </c>
      <c r="W49" s="125"/>
      <c r="X49" s="125"/>
      <c r="Y49" s="125"/>
      <c r="Z49" s="152">
        <v>25</v>
      </c>
      <c r="AA49" s="152"/>
      <c r="AB49" s="160">
        <f t="shared" si="4"/>
        <v>0</v>
      </c>
      <c r="AC49" s="160"/>
      <c r="AD49" s="152"/>
      <c r="AE49" s="159"/>
      <c r="AF49" s="34"/>
      <c r="AG49" s="34"/>
      <c r="AH49" s="26">
        <f t="shared" si="0"/>
        <v>0</v>
      </c>
      <c r="AI49" s="26">
        <f t="shared" si="1"/>
        <v>0</v>
      </c>
      <c r="AK49" s="22"/>
      <c r="AL49" s="57" t="s">
        <v>50</v>
      </c>
      <c r="AM49" s="57"/>
      <c r="AN49" s="57"/>
      <c r="AO49" s="57"/>
      <c r="AP49" s="57" t="s">
        <v>52</v>
      </c>
      <c r="AQ49" s="57"/>
      <c r="AR49" s="57"/>
      <c r="AS49" s="57"/>
      <c r="AT49" s="57" t="s">
        <v>64</v>
      </c>
      <c r="AU49" s="57"/>
      <c r="AV49" s="57"/>
      <c r="AW49" s="57"/>
      <c r="AX49" s="57" t="s">
        <v>171</v>
      </c>
      <c r="AY49" s="57"/>
      <c r="AZ49" s="57"/>
      <c r="BA49" s="57"/>
      <c r="BB49" s="57" t="s">
        <v>205</v>
      </c>
      <c r="BC49" s="57"/>
      <c r="BD49" s="57"/>
      <c r="BE49" s="58"/>
    </row>
    <row r="50" spans="2:57" ht="15" customHeight="1" thickBo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S50" s="170"/>
      <c r="T50" s="27"/>
      <c r="U50" s="28"/>
      <c r="V50" s="125" t="s">
        <v>212</v>
      </c>
      <c r="W50" s="125"/>
      <c r="X50" s="125"/>
      <c r="Y50" s="125"/>
      <c r="Z50" s="152">
        <v>5</v>
      </c>
      <c r="AA50" s="152"/>
      <c r="AB50" s="160">
        <f t="shared" si="4"/>
        <v>0</v>
      </c>
      <c r="AC50" s="160"/>
      <c r="AD50" s="152"/>
      <c r="AE50" s="159"/>
      <c r="AH50" s="26">
        <f t="shared" si="0"/>
        <v>0</v>
      </c>
      <c r="AI50" s="26">
        <f t="shared" si="1"/>
        <v>0</v>
      </c>
      <c r="AK50" s="22"/>
      <c r="AL50" s="57" t="s">
        <v>197</v>
      </c>
      <c r="AM50" s="57"/>
      <c r="AN50" s="57"/>
      <c r="AO50" s="57"/>
      <c r="AP50" s="48" t="s">
        <v>172</v>
      </c>
      <c r="AQ50" s="49"/>
      <c r="AR50" s="49"/>
      <c r="AS50" s="70"/>
      <c r="AT50" s="48" t="s">
        <v>174</v>
      </c>
      <c r="AU50" s="49"/>
      <c r="AV50" s="49"/>
      <c r="AW50" s="70"/>
      <c r="AX50" s="48"/>
      <c r="AY50" s="49"/>
      <c r="AZ50" s="49"/>
      <c r="BA50" s="70"/>
      <c r="BB50" s="48"/>
      <c r="BC50" s="49"/>
      <c r="BD50" s="49"/>
      <c r="BE50" s="50"/>
    </row>
    <row r="51" spans="2:57" ht="15" customHeight="1" thickBot="1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S51" s="170"/>
      <c r="T51" s="32"/>
      <c r="U51" s="33"/>
      <c r="V51" s="127" t="s">
        <v>195</v>
      </c>
      <c r="W51" s="127"/>
      <c r="X51" s="127"/>
      <c r="Y51" s="127"/>
      <c r="Z51" s="168">
        <v>25</v>
      </c>
      <c r="AA51" s="168"/>
      <c r="AB51" s="172">
        <f t="shared" si="4"/>
        <v>0</v>
      </c>
      <c r="AC51" s="172"/>
      <c r="AD51" s="168"/>
      <c r="AE51" s="169"/>
      <c r="AH51" s="26">
        <f t="shared" si="0"/>
        <v>0</v>
      </c>
      <c r="AI51" s="26">
        <f t="shared" si="1"/>
        <v>0</v>
      </c>
      <c r="AK51" s="64" t="s">
        <v>198</v>
      </c>
      <c r="AL51" s="65"/>
      <c r="AM51" s="65"/>
      <c r="AN51" s="6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1"/>
    </row>
    <row r="52" spans="2:57" ht="15" customHeight="1" thickBot="1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S52" s="170" t="s">
        <v>319</v>
      </c>
      <c r="T52" s="30"/>
      <c r="U52" s="31"/>
      <c r="V52" s="115" t="s">
        <v>97</v>
      </c>
      <c r="W52" s="115"/>
      <c r="X52" s="115"/>
      <c r="Y52" s="115"/>
      <c r="Z52" s="161">
        <v>5</v>
      </c>
      <c r="AA52" s="161"/>
      <c r="AB52" s="163">
        <f t="shared" si="4"/>
        <v>0</v>
      </c>
      <c r="AC52" s="163"/>
      <c r="AD52" s="161"/>
      <c r="AE52" s="162"/>
      <c r="AH52" s="26">
        <f t="shared" si="0"/>
        <v>0</v>
      </c>
      <c r="AI52" s="26">
        <f t="shared" si="1"/>
        <v>0</v>
      </c>
      <c r="AK52" s="18"/>
      <c r="AL52" s="59" t="s">
        <v>199</v>
      </c>
      <c r="AM52" s="59"/>
      <c r="AN52" s="59"/>
      <c r="AO52" s="59"/>
      <c r="AP52" s="59" t="s">
        <v>204</v>
      </c>
      <c r="AQ52" s="59"/>
      <c r="AR52" s="59"/>
      <c r="AS52" s="59"/>
      <c r="AT52" s="59" t="s">
        <v>200</v>
      </c>
      <c r="AU52" s="59"/>
      <c r="AV52" s="59"/>
      <c r="AW52" s="59"/>
      <c r="AX52" s="59" t="s">
        <v>202</v>
      </c>
      <c r="AY52" s="59"/>
      <c r="AZ52" s="59"/>
      <c r="BA52" s="59"/>
      <c r="BB52" s="59" t="s">
        <v>201</v>
      </c>
      <c r="BC52" s="59"/>
      <c r="BD52" s="59"/>
      <c r="BE52" s="63"/>
    </row>
    <row r="53" spans="2:57" ht="15" customHeight="1" thickBot="1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S53" s="170"/>
      <c r="T53" s="27"/>
      <c r="U53" s="28"/>
      <c r="V53" s="125" t="s">
        <v>98</v>
      </c>
      <c r="W53" s="125"/>
      <c r="X53" s="125"/>
      <c r="Y53" s="125"/>
      <c r="Z53" s="152">
        <v>20</v>
      </c>
      <c r="AA53" s="152"/>
      <c r="AB53" s="160">
        <f t="shared" si="4"/>
        <v>0</v>
      </c>
      <c r="AC53" s="160"/>
      <c r="AD53" s="152"/>
      <c r="AE53" s="159"/>
      <c r="AH53" s="26">
        <f t="shared" si="0"/>
        <v>0</v>
      </c>
      <c r="AI53" s="26">
        <f t="shared" si="1"/>
        <v>0</v>
      </c>
      <c r="AK53" s="18"/>
      <c r="AL53" s="59" t="s">
        <v>205</v>
      </c>
      <c r="AM53" s="59"/>
      <c r="AN53" s="59"/>
      <c r="AO53" s="59"/>
      <c r="AP53" s="59" t="s">
        <v>203</v>
      </c>
      <c r="AQ53" s="59"/>
      <c r="AR53" s="59"/>
      <c r="AS53" s="59"/>
      <c r="AT53" s="59" t="s">
        <v>174</v>
      </c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63"/>
    </row>
    <row r="54" spans="2:57" ht="15" customHeight="1" thickBo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S54" s="170"/>
      <c r="T54" s="27"/>
      <c r="U54" s="28"/>
      <c r="V54" s="125" t="s">
        <v>99</v>
      </c>
      <c r="W54" s="125"/>
      <c r="X54" s="125"/>
      <c r="Y54" s="125"/>
      <c r="Z54" s="152">
        <v>10</v>
      </c>
      <c r="AA54" s="152"/>
      <c r="AB54" s="160">
        <f t="shared" si="4"/>
        <v>0</v>
      </c>
      <c r="AC54" s="160"/>
      <c r="AD54" s="152"/>
      <c r="AE54" s="159"/>
      <c r="AH54" s="26">
        <f t="shared" si="0"/>
        <v>0</v>
      </c>
      <c r="AI54" s="26">
        <f t="shared" si="1"/>
        <v>0</v>
      </c>
      <c r="AK54" s="68" t="s">
        <v>287</v>
      </c>
      <c r="AL54" s="69"/>
      <c r="AM54" s="69"/>
      <c r="AN54" s="69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4"/>
    </row>
    <row r="55" spans="2:57" ht="15" customHeight="1" thickBo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S55" s="170"/>
      <c r="T55" s="27"/>
      <c r="U55" s="28"/>
      <c r="V55" s="125" t="s">
        <v>100</v>
      </c>
      <c r="W55" s="125"/>
      <c r="X55" s="125"/>
      <c r="Y55" s="125"/>
      <c r="Z55" s="152">
        <v>20</v>
      </c>
      <c r="AA55" s="152"/>
      <c r="AB55" s="160">
        <f t="shared" si="4"/>
        <v>0</v>
      </c>
      <c r="AC55" s="160"/>
      <c r="AD55" s="152"/>
      <c r="AE55" s="159"/>
      <c r="AH55" s="26">
        <f t="shared" si="0"/>
        <v>0</v>
      </c>
      <c r="AI55" s="26">
        <f t="shared" si="1"/>
        <v>0</v>
      </c>
      <c r="AK55" s="22"/>
      <c r="AL55" s="57" t="s">
        <v>288</v>
      </c>
      <c r="AM55" s="57"/>
      <c r="AN55" s="57"/>
      <c r="AO55" s="57"/>
      <c r="AP55" s="57" t="s">
        <v>208</v>
      </c>
      <c r="AQ55" s="57"/>
      <c r="AR55" s="57"/>
      <c r="AS55" s="57"/>
      <c r="AT55" s="57" t="s">
        <v>173</v>
      </c>
      <c r="AU55" s="57"/>
      <c r="AV55" s="57"/>
      <c r="AW55" s="57"/>
      <c r="AX55" s="57" t="s">
        <v>206</v>
      </c>
      <c r="AY55" s="57"/>
      <c r="AZ55" s="57"/>
      <c r="BA55" s="57"/>
      <c r="BB55" s="57" t="s">
        <v>217</v>
      </c>
      <c r="BC55" s="57"/>
      <c r="BD55" s="57"/>
      <c r="BE55" s="58"/>
    </row>
    <row r="56" spans="2:57" ht="15" customHeight="1" thickBo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S56" s="170"/>
      <c r="T56" s="27"/>
      <c r="U56" s="28"/>
      <c r="V56" s="125" t="s">
        <v>101</v>
      </c>
      <c r="W56" s="125"/>
      <c r="X56" s="125"/>
      <c r="Y56" s="125"/>
      <c r="Z56" s="152">
        <v>1</v>
      </c>
      <c r="AA56" s="152"/>
      <c r="AB56" s="160">
        <f t="shared" si="4"/>
        <v>0</v>
      </c>
      <c r="AC56" s="160"/>
      <c r="AD56" s="152"/>
      <c r="AE56" s="159"/>
      <c r="AH56" s="26">
        <f t="shared" si="0"/>
        <v>0</v>
      </c>
      <c r="AI56" s="26">
        <f t="shared" si="1"/>
        <v>0</v>
      </c>
      <c r="AK56" s="22"/>
      <c r="AL56" s="57" t="s">
        <v>169</v>
      </c>
      <c r="AM56" s="57"/>
      <c r="AN56" s="57"/>
      <c r="AO56" s="57"/>
      <c r="AP56" s="48" t="s">
        <v>258</v>
      </c>
      <c r="AQ56" s="49"/>
      <c r="AR56" s="49"/>
      <c r="AS56" s="70"/>
      <c r="AT56" s="48" t="s">
        <v>174</v>
      </c>
      <c r="AU56" s="49"/>
      <c r="AV56" s="49"/>
      <c r="AW56" s="70"/>
      <c r="AX56" s="48"/>
      <c r="AY56" s="49"/>
      <c r="AZ56" s="49"/>
      <c r="BA56" s="70"/>
      <c r="BB56" s="48"/>
      <c r="BC56" s="49"/>
      <c r="BD56" s="49"/>
      <c r="BE56" s="50"/>
    </row>
    <row r="57" spans="2:57" ht="15" customHeight="1" thickBo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S57" s="170"/>
      <c r="T57" s="27"/>
      <c r="U57" s="28"/>
      <c r="V57" s="125" t="s">
        <v>57</v>
      </c>
      <c r="W57" s="125"/>
      <c r="X57" s="125"/>
      <c r="Y57" s="125"/>
      <c r="Z57" s="152">
        <v>10</v>
      </c>
      <c r="AA57" s="152"/>
      <c r="AB57" s="160">
        <f t="shared" si="4"/>
        <v>0</v>
      </c>
      <c r="AC57" s="160"/>
      <c r="AD57" s="152"/>
      <c r="AE57" s="159"/>
      <c r="AH57" s="26">
        <f t="shared" si="0"/>
        <v>0</v>
      </c>
      <c r="AI57" s="26">
        <f t="shared" si="1"/>
        <v>0</v>
      </c>
      <c r="AK57" s="64" t="s">
        <v>209</v>
      </c>
      <c r="AL57" s="65"/>
      <c r="AM57" s="65"/>
      <c r="AN57" s="6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1"/>
    </row>
    <row r="58" spans="2:57" ht="15" customHeight="1" thickBot="1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S58" s="170"/>
      <c r="T58" s="27"/>
      <c r="U58" s="28"/>
      <c r="V58" s="125" t="s">
        <v>171</v>
      </c>
      <c r="W58" s="125"/>
      <c r="X58" s="125"/>
      <c r="Y58" s="125"/>
      <c r="Z58" s="152">
        <v>25</v>
      </c>
      <c r="AA58" s="152"/>
      <c r="AB58" s="160">
        <f t="shared" si="4"/>
        <v>0</v>
      </c>
      <c r="AC58" s="160"/>
      <c r="AD58" s="152"/>
      <c r="AE58" s="159"/>
      <c r="AH58" s="26">
        <f t="shared" si="0"/>
        <v>0</v>
      </c>
      <c r="AI58" s="26">
        <f t="shared" si="1"/>
        <v>0</v>
      </c>
      <c r="AK58" s="18"/>
      <c r="AL58" s="59" t="s">
        <v>210</v>
      </c>
      <c r="AM58" s="59"/>
      <c r="AN58" s="59"/>
      <c r="AO58" s="59"/>
      <c r="AP58" s="59" t="s">
        <v>213</v>
      </c>
      <c r="AQ58" s="59"/>
      <c r="AR58" s="59"/>
      <c r="AS58" s="59"/>
      <c r="AT58" s="59" t="s">
        <v>212</v>
      </c>
      <c r="AU58" s="59"/>
      <c r="AV58" s="59"/>
      <c r="AW58" s="59"/>
      <c r="AX58" s="59" t="s">
        <v>97</v>
      </c>
      <c r="AY58" s="59"/>
      <c r="AZ58" s="59"/>
      <c r="BA58" s="59"/>
      <c r="BB58" s="59" t="s">
        <v>211</v>
      </c>
      <c r="BC58" s="59"/>
      <c r="BD58" s="59"/>
      <c r="BE58" s="63"/>
    </row>
    <row r="59" spans="2:57" ht="15" customHeight="1" thickBo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S59" s="170"/>
      <c r="T59" s="27"/>
      <c r="U59" s="28"/>
      <c r="V59" s="125" t="s">
        <v>112</v>
      </c>
      <c r="W59" s="125"/>
      <c r="X59" s="125"/>
      <c r="Y59" s="125"/>
      <c r="Z59" s="152">
        <v>10</v>
      </c>
      <c r="AA59" s="152"/>
      <c r="AB59" s="160">
        <f t="shared" si="4"/>
        <v>0</v>
      </c>
      <c r="AC59" s="160"/>
      <c r="AD59" s="152"/>
      <c r="AE59" s="159"/>
      <c r="AH59" s="26">
        <f t="shared" si="0"/>
        <v>0</v>
      </c>
      <c r="AI59" s="26">
        <f t="shared" si="1"/>
        <v>0</v>
      </c>
      <c r="AK59" s="18"/>
      <c r="AL59" s="59" t="s">
        <v>172</v>
      </c>
      <c r="AM59" s="59"/>
      <c r="AN59" s="59"/>
      <c r="AO59" s="59"/>
      <c r="AP59" s="59" t="s">
        <v>214</v>
      </c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63"/>
    </row>
    <row r="60" spans="2:57" ht="15" customHeight="1" thickBo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S60" s="170"/>
      <c r="T60" s="27"/>
      <c r="U60" s="28"/>
      <c r="V60" s="125" t="s">
        <v>320</v>
      </c>
      <c r="W60" s="125"/>
      <c r="X60" s="125"/>
      <c r="Y60" s="125"/>
      <c r="Z60" s="152">
        <v>1</v>
      </c>
      <c r="AA60" s="152"/>
      <c r="AB60" s="160">
        <f t="shared" si="4"/>
        <v>0</v>
      </c>
      <c r="AC60" s="160"/>
      <c r="AD60" s="152"/>
      <c r="AE60" s="159"/>
      <c r="AH60" s="26">
        <f t="shared" si="0"/>
        <v>0</v>
      </c>
      <c r="AI60" s="26">
        <f t="shared" si="1"/>
        <v>0</v>
      </c>
      <c r="AK60" s="68" t="s">
        <v>289</v>
      </c>
      <c r="AL60" s="69"/>
      <c r="AM60" s="69"/>
      <c r="AN60" s="69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4"/>
    </row>
    <row r="61" spans="2:57" ht="15" customHeight="1" thickBo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S61" s="170"/>
      <c r="T61" s="27"/>
      <c r="U61" s="28"/>
      <c r="V61" s="125" t="s">
        <v>217</v>
      </c>
      <c r="W61" s="125"/>
      <c r="X61" s="125"/>
      <c r="Y61" s="125"/>
      <c r="Z61" s="152">
        <v>5</v>
      </c>
      <c r="AA61" s="152"/>
      <c r="AB61" s="160">
        <f t="shared" si="4"/>
        <v>0</v>
      </c>
      <c r="AC61" s="160"/>
      <c r="AD61" s="152"/>
      <c r="AE61" s="159"/>
      <c r="AH61" s="26">
        <f t="shared" si="0"/>
        <v>0</v>
      </c>
      <c r="AI61" s="26">
        <f t="shared" si="1"/>
        <v>0</v>
      </c>
      <c r="AJ61" s="34"/>
      <c r="AK61" s="22"/>
      <c r="AL61" s="57" t="s">
        <v>41</v>
      </c>
      <c r="AM61" s="57"/>
      <c r="AN61" s="57"/>
      <c r="AO61" s="57"/>
      <c r="AP61" s="57" t="s">
        <v>48</v>
      </c>
      <c r="AQ61" s="57"/>
      <c r="AR61" s="57"/>
      <c r="AS61" s="57"/>
      <c r="AT61" s="57" t="s">
        <v>47</v>
      </c>
      <c r="AU61" s="57"/>
      <c r="AV61" s="57"/>
      <c r="AW61" s="57"/>
      <c r="AX61" s="57" t="s">
        <v>50</v>
      </c>
      <c r="AY61" s="57"/>
      <c r="AZ61" s="57"/>
      <c r="BA61" s="57"/>
      <c r="BB61" s="57" t="s">
        <v>228</v>
      </c>
      <c r="BC61" s="57"/>
      <c r="BD61" s="57"/>
      <c r="BE61" s="58"/>
    </row>
    <row r="62" spans="2:57" s="34" customFormat="1" ht="15" customHeight="1" thickBo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26"/>
      <c r="S62" s="170"/>
      <c r="T62" s="27"/>
      <c r="U62" s="28"/>
      <c r="V62" s="125" t="s">
        <v>205</v>
      </c>
      <c r="W62" s="125"/>
      <c r="X62" s="125"/>
      <c r="Y62" s="125"/>
      <c r="Z62" s="152">
        <v>15</v>
      </c>
      <c r="AA62" s="152"/>
      <c r="AB62" s="160">
        <f t="shared" si="4"/>
        <v>0</v>
      </c>
      <c r="AC62" s="160"/>
      <c r="AD62" s="152"/>
      <c r="AE62" s="159"/>
      <c r="AF62" s="26"/>
      <c r="AG62" s="26"/>
      <c r="AH62" s="26">
        <f t="shared" si="0"/>
        <v>0</v>
      </c>
      <c r="AI62" s="26">
        <f t="shared" si="1"/>
        <v>0</v>
      </c>
      <c r="AJ62" s="26"/>
      <c r="AK62" s="22"/>
      <c r="AL62" s="57" t="s">
        <v>290</v>
      </c>
      <c r="AM62" s="57"/>
      <c r="AN62" s="57"/>
      <c r="AO62" s="57"/>
      <c r="AP62" s="48" t="s">
        <v>109</v>
      </c>
      <c r="AQ62" s="49"/>
      <c r="AR62" s="49"/>
      <c r="AS62" s="70"/>
      <c r="AT62" s="48" t="s">
        <v>215</v>
      </c>
      <c r="AU62" s="49"/>
      <c r="AV62" s="49"/>
      <c r="AW62" s="70"/>
      <c r="AX62" s="48" t="s">
        <v>174</v>
      </c>
      <c r="AY62" s="49"/>
      <c r="AZ62" s="49"/>
      <c r="BA62" s="70"/>
      <c r="BB62" s="48"/>
      <c r="BC62" s="49"/>
      <c r="BD62" s="49"/>
      <c r="BE62" s="50"/>
    </row>
    <row r="63" spans="2:57" s="34" customFormat="1" ht="15" customHeight="1" thickBo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S63" s="170"/>
      <c r="T63" s="27"/>
      <c r="U63" s="28"/>
      <c r="V63" s="125" t="s">
        <v>169</v>
      </c>
      <c r="W63" s="125"/>
      <c r="X63" s="125"/>
      <c r="Y63" s="125"/>
      <c r="Z63" s="152">
        <v>5</v>
      </c>
      <c r="AA63" s="152"/>
      <c r="AB63" s="160">
        <f t="shared" si="4"/>
        <v>0</v>
      </c>
      <c r="AC63" s="160"/>
      <c r="AD63" s="152"/>
      <c r="AE63" s="159"/>
      <c r="AF63" s="26"/>
      <c r="AG63" s="26"/>
      <c r="AH63" s="26">
        <f t="shared" si="0"/>
        <v>0</v>
      </c>
      <c r="AI63" s="26">
        <f t="shared" si="1"/>
        <v>0</v>
      </c>
      <c r="AJ63" s="26"/>
      <c r="AK63" s="64" t="s">
        <v>216</v>
      </c>
      <c r="AL63" s="65"/>
      <c r="AM63" s="65"/>
      <c r="AN63" s="6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1"/>
    </row>
    <row r="64" spans="2:57" s="34" customFormat="1" ht="15" customHeight="1" thickBot="1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S64" s="170"/>
      <c r="T64" s="27"/>
      <c r="U64" s="28"/>
      <c r="V64" s="125" t="s">
        <v>258</v>
      </c>
      <c r="W64" s="125"/>
      <c r="X64" s="125"/>
      <c r="Y64" s="125"/>
      <c r="Z64" s="152">
        <v>1</v>
      </c>
      <c r="AA64" s="152"/>
      <c r="AB64" s="160">
        <f t="shared" si="4"/>
        <v>0</v>
      </c>
      <c r="AC64" s="160"/>
      <c r="AD64" s="152"/>
      <c r="AE64" s="159"/>
      <c r="AF64" s="26"/>
      <c r="AG64" s="26"/>
      <c r="AH64" s="26">
        <f t="shared" si="0"/>
        <v>0</v>
      </c>
      <c r="AI64" s="26">
        <f t="shared" si="1"/>
        <v>0</v>
      </c>
      <c r="AJ64" s="26"/>
      <c r="AK64" s="18"/>
      <c r="AL64" s="59" t="s">
        <v>220</v>
      </c>
      <c r="AM64" s="59"/>
      <c r="AN64" s="59"/>
      <c r="AO64" s="59"/>
      <c r="AP64" s="59" t="s">
        <v>50</v>
      </c>
      <c r="AQ64" s="59"/>
      <c r="AR64" s="59"/>
      <c r="AS64" s="59"/>
      <c r="AT64" s="59" t="s">
        <v>218</v>
      </c>
      <c r="AU64" s="59"/>
      <c r="AV64" s="59"/>
      <c r="AW64" s="59"/>
      <c r="AX64" s="59" t="s">
        <v>219</v>
      </c>
      <c r="AY64" s="59"/>
      <c r="AZ64" s="59"/>
      <c r="BA64" s="59"/>
      <c r="BB64" s="59" t="s">
        <v>208</v>
      </c>
      <c r="BC64" s="59"/>
      <c r="BD64" s="59"/>
      <c r="BE64" s="63"/>
    </row>
    <row r="65" spans="2:57" ht="15" customHeight="1" thickBot="1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170"/>
      <c r="T65" s="27"/>
      <c r="U65" s="28"/>
      <c r="V65" s="125" t="s">
        <v>228</v>
      </c>
      <c r="W65" s="125"/>
      <c r="X65" s="125"/>
      <c r="Y65" s="125"/>
      <c r="Z65" s="152">
        <v>30</v>
      </c>
      <c r="AA65" s="152"/>
      <c r="AB65" s="160">
        <f t="shared" si="4"/>
        <v>0</v>
      </c>
      <c r="AC65" s="160"/>
      <c r="AD65" s="152"/>
      <c r="AE65" s="159"/>
      <c r="AH65" s="26">
        <f t="shared" si="0"/>
        <v>0</v>
      </c>
      <c r="AI65" s="26">
        <f t="shared" si="1"/>
        <v>0</v>
      </c>
      <c r="AK65" s="18"/>
      <c r="AL65" s="59" t="s">
        <v>217</v>
      </c>
      <c r="AM65" s="59"/>
      <c r="AN65" s="59"/>
      <c r="AO65" s="59"/>
      <c r="AP65" s="59" t="s">
        <v>169</v>
      </c>
      <c r="AQ65" s="59"/>
      <c r="AR65" s="59"/>
      <c r="AS65" s="59"/>
      <c r="AT65" s="59" t="s">
        <v>174</v>
      </c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63"/>
    </row>
    <row r="66" spans="2:57" ht="15" customHeight="1" thickBot="1"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S66" s="171"/>
      <c r="T66" s="41"/>
      <c r="U66" s="40"/>
      <c r="V66" s="164" t="s">
        <v>321</v>
      </c>
      <c r="W66" s="164"/>
      <c r="X66" s="164"/>
      <c r="Y66" s="164"/>
      <c r="Z66" s="165">
        <v>1</v>
      </c>
      <c r="AA66" s="165"/>
      <c r="AB66" s="166">
        <f t="shared" si="4"/>
        <v>0</v>
      </c>
      <c r="AC66" s="166"/>
      <c r="AD66" s="165"/>
      <c r="AE66" s="167"/>
      <c r="AH66" s="26">
        <f t="shared" si="0"/>
        <v>0</v>
      </c>
      <c r="AI66" s="26">
        <f t="shared" si="1"/>
        <v>0</v>
      </c>
      <c r="AK66" s="68" t="s">
        <v>221</v>
      </c>
      <c r="AL66" s="69"/>
      <c r="AM66" s="69"/>
      <c r="AN66" s="69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4"/>
    </row>
    <row r="67" spans="2:57" ht="15" customHeight="1"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S67" s="173" t="s">
        <v>322</v>
      </c>
      <c r="T67" s="46"/>
      <c r="U67" s="31"/>
      <c r="V67" s="115" t="s">
        <v>231</v>
      </c>
      <c r="W67" s="115"/>
      <c r="X67" s="115"/>
      <c r="Y67" s="115"/>
      <c r="Z67" s="161">
        <v>1</v>
      </c>
      <c r="AA67" s="161"/>
      <c r="AB67" s="163">
        <f t="shared" si="4"/>
        <v>0</v>
      </c>
      <c r="AC67" s="163"/>
      <c r="AD67" s="161"/>
      <c r="AE67" s="162"/>
      <c r="AH67" s="26">
        <f t="shared" si="0"/>
        <v>0</v>
      </c>
      <c r="AI67" s="26">
        <f t="shared" si="1"/>
        <v>0</v>
      </c>
      <c r="AK67" s="22"/>
      <c r="AL67" s="57" t="s">
        <v>42</v>
      </c>
      <c r="AM67" s="57"/>
      <c r="AN67" s="57"/>
      <c r="AO67" s="57"/>
      <c r="AP67" s="57" t="s">
        <v>44</v>
      </c>
      <c r="AQ67" s="57"/>
      <c r="AR67" s="57"/>
      <c r="AS67" s="57"/>
      <c r="AT67" s="57" t="s">
        <v>49</v>
      </c>
      <c r="AU67" s="57"/>
      <c r="AV67" s="57"/>
      <c r="AW67" s="57"/>
      <c r="AX67" s="57" t="s">
        <v>99</v>
      </c>
      <c r="AY67" s="57"/>
      <c r="AZ67" s="57"/>
      <c r="BA67" s="57"/>
      <c r="BB67" s="57" t="s">
        <v>100</v>
      </c>
      <c r="BC67" s="57"/>
      <c r="BD67" s="57"/>
      <c r="BE67" s="58"/>
    </row>
    <row r="68" spans="2:57" ht="15" customHeight="1"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S68" s="174"/>
      <c r="T68" s="39"/>
      <c r="U68" s="28"/>
      <c r="V68" s="125" t="s">
        <v>109</v>
      </c>
      <c r="W68" s="125"/>
      <c r="X68" s="125"/>
      <c r="Y68" s="125"/>
      <c r="Z68" s="152">
        <v>15</v>
      </c>
      <c r="AA68" s="152"/>
      <c r="AB68" s="160">
        <f t="shared" si="4"/>
        <v>0</v>
      </c>
      <c r="AC68" s="160"/>
      <c r="AD68" s="152"/>
      <c r="AE68" s="159"/>
      <c r="AH68" s="26">
        <f t="shared" si="0"/>
        <v>0</v>
      </c>
      <c r="AI68" s="26">
        <f t="shared" si="1"/>
        <v>0</v>
      </c>
      <c r="AK68" s="22"/>
      <c r="AL68" s="57" t="s">
        <v>101</v>
      </c>
      <c r="AM68" s="57"/>
      <c r="AN68" s="57"/>
      <c r="AO68" s="57"/>
      <c r="AP68" s="48" t="s">
        <v>171</v>
      </c>
      <c r="AQ68" s="49"/>
      <c r="AR68" s="49"/>
      <c r="AS68" s="70"/>
      <c r="AT68" s="48" t="s">
        <v>174</v>
      </c>
      <c r="AU68" s="49"/>
      <c r="AV68" s="49"/>
      <c r="AW68" s="70"/>
      <c r="AX68" s="48"/>
      <c r="AY68" s="49"/>
      <c r="AZ68" s="49"/>
      <c r="BA68" s="70"/>
      <c r="BB68" s="48"/>
      <c r="BC68" s="49"/>
      <c r="BD68" s="49"/>
      <c r="BE68" s="50"/>
    </row>
    <row r="69" spans="2:57" ht="15" customHeight="1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S69" s="174"/>
      <c r="T69" s="39"/>
      <c r="U69" s="28"/>
      <c r="V69" s="125" t="s">
        <v>197</v>
      </c>
      <c r="W69" s="125"/>
      <c r="X69" s="125"/>
      <c r="Y69" s="125"/>
      <c r="Z69" s="152">
        <f>F20*5</f>
        <v>0</v>
      </c>
      <c r="AA69" s="152"/>
      <c r="AB69" s="160">
        <f t="shared" si="4"/>
        <v>0</v>
      </c>
      <c r="AC69" s="160"/>
      <c r="AD69" s="152"/>
      <c r="AE69" s="159"/>
      <c r="AH69" s="26">
        <f t="shared" si="0"/>
        <v>0</v>
      </c>
      <c r="AI69" s="26">
        <f t="shared" si="1"/>
        <v>0</v>
      </c>
      <c r="AK69" s="64" t="s">
        <v>222</v>
      </c>
      <c r="AL69" s="65"/>
      <c r="AM69" s="65"/>
      <c r="AN69" s="6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1"/>
    </row>
    <row r="70" spans="2:57" ht="15" customHeight="1"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S70" s="174"/>
      <c r="T70" s="39"/>
      <c r="U70" s="28"/>
      <c r="V70" s="129" t="s">
        <v>172</v>
      </c>
      <c r="W70" s="135"/>
      <c r="X70" s="135"/>
      <c r="Y70" s="135"/>
      <c r="Z70" s="135"/>
      <c r="AA70" s="135"/>
      <c r="AB70" s="135"/>
      <c r="AC70" s="135"/>
      <c r="AD70" s="135"/>
      <c r="AE70" s="131"/>
      <c r="AK70" s="18"/>
      <c r="AL70" s="59" t="s">
        <v>50</v>
      </c>
      <c r="AM70" s="59"/>
      <c r="AN70" s="59"/>
      <c r="AO70" s="59"/>
      <c r="AP70" s="59" t="s">
        <v>210</v>
      </c>
      <c r="AQ70" s="59"/>
      <c r="AR70" s="59"/>
      <c r="AS70" s="59"/>
      <c r="AT70" s="59" t="s">
        <v>225</v>
      </c>
      <c r="AU70" s="59"/>
      <c r="AV70" s="59"/>
      <c r="AW70" s="59"/>
      <c r="AX70" s="59" t="s">
        <v>219</v>
      </c>
      <c r="AY70" s="59"/>
      <c r="AZ70" s="59"/>
      <c r="BA70" s="59"/>
      <c r="BB70" s="59" t="s">
        <v>223</v>
      </c>
      <c r="BC70" s="59"/>
      <c r="BD70" s="59"/>
      <c r="BE70" s="63"/>
    </row>
    <row r="71" spans="2:57" ht="15" customHeight="1"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S71" s="174"/>
      <c r="T71" s="39"/>
      <c r="U71" s="28"/>
      <c r="V71" s="125"/>
      <c r="W71" s="125"/>
      <c r="X71" s="125"/>
      <c r="Y71" s="125"/>
      <c r="Z71" s="152">
        <v>1</v>
      </c>
      <c r="AA71" s="152"/>
      <c r="AB71" s="160">
        <f t="shared" si="4"/>
        <v>0</v>
      </c>
      <c r="AC71" s="160"/>
      <c r="AD71" s="152"/>
      <c r="AE71" s="159"/>
      <c r="AH71" s="26">
        <f t="shared" si="0"/>
        <v>0</v>
      </c>
      <c r="AI71" s="26">
        <f t="shared" si="1"/>
        <v>0</v>
      </c>
      <c r="AK71" s="18"/>
      <c r="AL71" s="59" t="s">
        <v>226</v>
      </c>
      <c r="AM71" s="59"/>
      <c r="AN71" s="59"/>
      <c r="AO71" s="59"/>
      <c r="AP71" s="59" t="s">
        <v>224</v>
      </c>
      <c r="AQ71" s="59"/>
      <c r="AR71" s="59"/>
      <c r="AS71" s="59"/>
      <c r="AT71" s="59" t="s">
        <v>174</v>
      </c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63"/>
    </row>
    <row r="72" spans="2:57" ht="15" customHeight="1"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S72" s="174"/>
      <c r="T72" s="39"/>
      <c r="U72" s="28"/>
      <c r="V72" s="125"/>
      <c r="W72" s="125"/>
      <c r="X72" s="125"/>
      <c r="Y72" s="125"/>
      <c r="Z72" s="152">
        <v>1</v>
      </c>
      <c r="AA72" s="152"/>
      <c r="AB72" s="160">
        <f t="shared" si="4"/>
        <v>0</v>
      </c>
      <c r="AC72" s="160"/>
      <c r="AD72" s="152"/>
      <c r="AE72" s="159"/>
      <c r="AH72" s="26">
        <f t="shared" si="0"/>
        <v>0</v>
      </c>
      <c r="AI72" s="26">
        <f t="shared" si="1"/>
        <v>0</v>
      </c>
      <c r="AK72" s="68" t="s">
        <v>227</v>
      </c>
      <c r="AL72" s="69"/>
      <c r="AM72" s="69"/>
      <c r="AN72" s="69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4"/>
    </row>
    <row r="73" spans="2:57" ht="15" customHeight="1"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S73" s="174"/>
      <c r="T73" s="39"/>
      <c r="U73" s="28"/>
      <c r="V73" s="125"/>
      <c r="W73" s="125"/>
      <c r="X73" s="125"/>
      <c r="Y73" s="125"/>
      <c r="Z73" s="152">
        <v>1</v>
      </c>
      <c r="AA73" s="152"/>
      <c r="AB73" s="160">
        <f t="shared" si="4"/>
        <v>0</v>
      </c>
      <c r="AC73" s="160"/>
      <c r="AD73" s="152"/>
      <c r="AE73" s="159"/>
      <c r="AH73" s="26">
        <f t="shared" si="0"/>
        <v>0</v>
      </c>
      <c r="AI73" s="26">
        <f t="shared" si="1"/>
        <v>0</v>
      </c>
      <c r="AK73" s="22"/>
      <c r="AL73" s="57" t="s">
        <v>45</v>
      </c>
      <c r="AM73" s="57"/>
      <c r="AN73" s="57"/>
      <c r="AO73" s="57"/>
      <c r="AP73" s="57" t="s">
        <v>229</v>
      </c>
      <c r="AQ73" s="57"/>
      <c r="AR73" s="57"/>
      <c r="AS73" s="57"/>
      <c r="AT73" s="57" t="s">
        <v>99</v>
      </c>
      <c r="AU73" s="57"/>
      <c r="AV73" s="57"/>
      <c r="AW73" s="57"/>
      <c r="AX73" s="57" t="s">
        <v>100</v>
      </c>
      <c r="AY73" s="57"/>
      <c r="AZ73" s="57"/>
      <c r="BA73" s="57"/>
      <c r="BB73" s="57" t="s">
        <v>101</v>
      </c>
      <c r="BC73" s="57"/>
      <c r="BD73" s="57"/>
      <c r="BE73" s="58"/>
    </row>
    <row r="74" spans="2:57" ht="15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S74" s="174"/>
      <c r="T74" s="39"/>
      <c r="U74" s="28"/>
      <c r="V74" s="129" t="s">
        <v>247</v>
      </c>
      <c r="W74" s="135"/>
      <c r="X74" s="135"/>
      <c r="Y74" s="135"/>
      <c r="Z74" s="135"/>
      <c r="AA74" s="135"/>
      <c r="AB74" s="135"/>
      <c r="AC74" s="135"/>
      <c r="AD74" s="135"/>
      <c r="AE74" s="131"/>
      <c r="AK74" s="22"/>
      <c r="AL74" s="57" t="s">
        <v>97</v>
      </c>
      <c r="AM74" s="57"/>
      <c r="AN74" s="57"/>
      <c r="AO74" s="57"/>
      <c r="AP74" s="48" t="s">
        <v>228</v>
      </c>
      <c r="AQ74" s="49"/>
      <c r="AR74" s="49"/>
      <c r="AS74" s="70"/>
      <c r="AT74" s="48" t="s">
        <v>174</v>
      </c>
      <c r="AU74" s="49"/>
      <c r="AV74" s="49"/>
      <c r="AW74" s="70"/>
      <c r="AX74" s="48"/>
      <c r="AY74" s="49"/>
      <c r="AZ74" s="49"/>
      <c r="BA74" s="70"/>
      <c r="BB74" s="48"/>
      <c r="BC74" s="49"/>
      <c r="BD74" s="49"/>
      <c r="BE74" s="50"/>
    </row>
    <row r="75" spans="2:57" ht="15" customHeight="1"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S75" s="174"/>
      <c r="T75" s="39"/>
      <c r="U75" s="28"/>
      <c r="V75" s="125"/>
      <c r="W75" s="125"/>
      <c r="X75" s="125"/>
      <c r="Y75" s="125"/>
      <c r="Z75" s="152">
        <v>1</v>
      </c>
      <c r="AA75" s="152"/>
      <c r="AB75" s="160">
        <f t="shared" si="4"/>
        <v>0</v>
      </c>
      <c r="AC75" s="160"/>
      <c r="AD75" s="152"/>
      <c r="AE75" s="159"/>
      <c r="AH75" s="26">
        <f t="shared" si="0"/>
        <v>0</v>
      </c>
      <c r="AI75" s="26">
        <f t="shared" si="1"/>
        <v>0</v>
      </c>
      <c r="AK75" s="64" t="s">
        <v>230</v>
      </c>
      <c r="AL75" s="65"/>
      <c r="AM75" s="65"/>
      <c r="AN75" s="6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1"/>
    </row>
    <row r="76" spans="2:57" ht="15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S76" s="174"/>
      <c r="T76" s="39"/>
      <c r="U76" s="28"/>
      <c r="V76" s="125"/>
      <c r="W76" s="125"/>
      <c r="X76" s="125"/>
      <c r="Y76" s="125"/>
      <c r="Z76" s="152">
        <v>1</v>
      </c>
      <c r="AA76" s="152"/>
      <c r="AB76" s="160">
        <f t="shared" si="4"/>
        <v>0</v>
      </c>
      <c r="AC76" s="160"/>
      <c r="AD76" s="152"/>
      <c r="AE76" s="159"/>
      <c r="AH76" s="26">
        <f t="shared" si="0"/>
        <v>0</v>
      </c>
      <c r="AI76" s="26">
        <f t="shared" si="1"/>
        <v>0</v>
      </c>
      <c r="AK76" s="18"/>
      <c r="AL76" s="59" t="s">
        <v>232</v>
      </c>
      <c r="AM76" s="59"/>
      <c r="AN76" s="59"/>
      <c r="AO76" s="59"/>
      <c r="AP76" s="59" t="s">
        <v>49</v>
      </c>
      <c r="AQ76" s="59"/>
      <c r="AR76" s="59"/>
      <c r="AS76" s="59"/>
      <c r="AT76" s="59" t="s">
        <v>99</v>
      </c>
      <c r="AU76" s="59"/>
      <c r="AV76" s="59"/>
      <c r="AW76" s="59"/>
      <c r="AX76" s="59" t="s">
        <v>234</v>
      </c>
      <c r="AY76" s="59"/>
      <c r="AZ76" s="59"/>
      <c r="BA76" s="59"/>
      <c r="BB76" s="59" t="s">
        <v>233</v>
      </c>
      <c r="BC76" s="59"/>
      <c r="BD76" s="59"/>
      <c r="BE76" s="63"/>
    </row>
    <row r="77" spans="19:57" ht="15" customHeight="1">
      <c r="S77" s="174"/>
      <c r="T77" s="39"/>
      <c r="U77" s="28"/>
      <c r="V77" s="125"/>
      <c r="W77" s="125"/>
      <c r="X77" s="125"/>
      <c r="Y77" s="125"/>
      <c r="Z77" s="152">
        <v>1</v>
      </c>
      <c r="AA77" s="152"/>
      <c r="AB77" s="160">
        <f aca="true" t="shared" si="5" ref="AB77:AB85">IF(AD77-Z77&lt;0,0,AD77-Z77)</f>
        <v>0</v>
      </c>
      <c r="AC77" s="160"/>
      <c r="AD77" s="152"/>
      <c r="AE77" s="159"/>
      <c r="AH77" s="26">
        <f t="shared" si="0"/>
        <v>0</v>
      </c>
      <c r="AI77" s="26">
        <f t="shared" si="1"/>
        <v>0</v>
      </c>
      <c r="AK77" s="18"/>
      <c r="AL77" s="59" t="s">
        <v>231</v>
      </c>
      <c r="AM77" s="59"/>
      <c r="AN77" s="59"/>
      <c r="AO77" s="59"/>
      <c r="AP77" s="59" t="s">
        <v>172</v>
      </c>
      <c r="AQ77" s="59"/>
      <c r="AR77" s="59"/>
      <c r="AS77" s="59"/>
      <c r="AT77" s="59" t="s">
        <v>174</v>
      </c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63"/>
    </row>
    <row r="78" spans="19:57" ht="15" customHeight="1">
      <c r="S78" s="174"/>
      <c r="T78" s="39"/>
      <c r="U78" s="28"/>
      <c r="V78" s="129" t="s">
        <v>323</v>
      </c>
      <c r="W78" s="135"/>
      <c r="X78" s="135"/>
      <c r="Y78" s="135"/>
      <c r="Z78" s="135"/>
      <c r="AA78" s="135"/>
      <c r="AB78" s="135"/>
      <c r="AC78" s="135"/>
      <c r="AD78" s="135"/>
      <c r="AE78" s="131"/>
      <c r="AK78" s="68" t="s">
        <v>291</v>
      </c>
      <c r="AL78" s="69"/>
      <c r="AM78" s="69"/>
      <c r="AN78" s="69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4"/>
    </row>
    <row r="79" spans="19:57" ht="15" customHeight="1">
      <c r="S79" s="174"/>
      <c r="T79" s="39"/>
      <c r="U79" s="28"/>
      <c r="V79" s="125"/>
      <c r="W79" s="125"/>
      <c r="X79" s="125"/>
      <c r="Y79" s="125"/>
      <c r="Z79" s="152">
        <v>1</v>
      </c>
      <c r="AA79" s="152"/>
      <c r="AB79" s="160">
        <f t="shared" si="5"/>
        <v>0</v>
      </c>
      <c r="AC79" s="160"/>
      <c r="AD79" s="152"/>
      <c r="AE79" s="159"/>
      <c r="AH79" s="26">
        <f aca="true" t="shared" si="6" ref="AH79:AH94">IF(T79&lt;&gt;0,AB79,0)</f>
        <v>0</v>
      </c>
      <c r="AI79" s="26">
        <f aca="true" t="shared" si="7" ref="AI79:AI94">IF(U79&lt;&gt;0,AB79,0)</f>
        <v>0</v>
      </c>
      <c r="AK79" s="22"/>
      <c r="AL79" s="57" t="s">
        <v>50</v>
      </c>
      <c r="AM79" s="57"/>
      <c r="AN79" s="57"/>
      <c r="AO79" s="57"/>
      <c r="AP79" s="57" t="s">
        <v>52</v>
      </c>
      <c r="AQ79" s="57"/>
      <c r="AR79" s="57"/>
      <c r="AS79" s="57"/>
      <c r="AT79" s="57" t="s">
        <v>171</v>
      </c>
      <c r="AU79" s="57"/>
      <c r="AV79" s="57"/>
      <c r="AW79" s="57"/>
      <c r="AX79" s="57" t="s">
        <v>112</v>
      </c>
      <c r="AY79" s="57"/>
      <c r="AZ79" s="57"/>
      <c r="BA79" s="57"/>
      <c r="BB79" s="57" t="s">
        <v>217</v>
      </c>
      <c r="BC79" s="57"/>
      <c r="BD79" s="57"/>
      <c r="BE79" s="58"/>
    </row>
    <row r="80" spans="19:57" ht="15" customHeight="1">
      <c r="S80" s="174"/>
      <c r="T80" s="39"/>
      <c r="U80" s="28"/>
      <c r="V80" s="125"/>
      <c r="W80" s="125"/>
      <c r="X80" s="125"/>
      <c r="Y80" s="125"/>
      <c r="Z80" s="152">
        <v>1</v>
      </c>
      <c r="AA80" s="152"/>
      <c r="AB80" s="160">
        <f t="shared" si="5"/>
        <v>0</v>
      </c>
      <c r="AC80" s="160"/>
      <c r="AD80" s="152"/>
      <c r="AE80" s="159"/>
      <c r="AH80" s="26">
        <f t="shared" si="6"/>
        <v>0</v>
      </c>
      <c r="AI80" s="26">
        <f t="shared" si="7"/>
        <v>0</v>
      </c>
      <c r="AK80" s="22"/>
      <c r="AL80" s="57" t="s">
        <v>205</v>
      </c>
      <c r="AM80" s="57"/>
      <c r="AN80" s="57"/>
      <c r="AO80" s="57"/>
      <c r="AP80" s="48" t="s">
        <v>197</v>
      </c>
      <c r="AQ80" s="49"/>
      <c r="AR80" s="49"/>
      <c r="AS80" s="70"/>
      <c r="AT80" s="48" t="s">
        <v>174</v>
      </c>
      <c r="AU80" s="49"/>
      <c r="AV80" s="49"/>
      <c r="AW80" s="70"/>
      <c r="AX80" s="48"/>
      <c r="AY80" s="49"/>
      <c r="AZ80" s="49"/>
      <c r="BA80" s="70"/>
      <c r="BB80" s="48"/>
      <c r="BC80" s="49"/>
      <c r="BD80" s="49"/>
      <c r="BE80" s="50"/>
    </row>
    <row r="81" spans="19:57" ht="15" customHeight="1">
      <c r="S81" s="174"/>
      <c r="T81" s="39"/>
      <c r="U81" s="28"/>
      <c r="V81" s="125"/>
      <c r="W81" s="125"/>
      <c r="X81" s="125"/>
      <c r="Y81" s="125"/>
      <c r="Z81" s="152">
        <v>1</v>
      </c>
      <c r="AA81" s="152"/>
      <c r="AB81" s="160">
        <f t="shared" si="5"/>
        <v>0</v>
      </c>
      <c r="AC81" s="160"/>
      <c r="AD81" s="152"/>
      <c r="AE81" s="159"/>
      <c r="AH81" s="26">
        <f t="shared" si="6"/>
        <v>0</v>
      </c>
      <c r="AI81" s="26">
        <f t="shared" si="7"/>
        <v>0</v>
      </c>
      <c r="AK81" s="64" t="s">
        <v>235</v>
      </c>
      <c r="AL81" s="65"/>
      <c r="AM81" s="65"/>
      <c r="AN81" s="6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1"/>
    </row>
    <row r="82" spans="19:57" ht="15" customHeight="1">
      <c r="S82" s="174"/>
      <c r="T82" s="39"/>
      <c r="U82" s="28"/>
      <c r="V82" s="125" t="s">
        <v>285</v>
      </c>
      <c r="W82" s="125"/>
      <c r="X82" s="125"/>
      <c r="Y82" s="125"/>
      <c r="Z82" s="152">
        <v>50</v>
      </c>
      <c r="AA82" s="152"/>
      <c r="AB82" s="160">
        <f t="shared" si="5"/>
        <v>0</v>
      </c>
      <c r="AC82" s="160"/>
      <c r="AD82" s="152"/>
      <c r="AE82" s="159"/>
      <c r="AH82" s="26">
        <f t="shared" si="6"/>
        <v>0</v>
      </c>
      <c r="AI82" s="26">
        <f t="shared" si="7"/>
        <v>0</v>
      </c>
      <c r="AK82" s="18"/>
      <c r="AL82" s="59" t="s">
        <v>236</v>
      </c>
      <c r="AM82" s="59"/>
      <c r="AN82" s="59"/>
      <c r="AO82" s="59"/>
      <c r="AP82" s="59" t="s">
        <v>50</v>
      </c>
      <c r="AQ82" s="59"/>
      <c r="AR82" s="59"/>
      <c r="AS82" s="59"/>
      <c r="AT82" s="59" t="s">
        <v>226</v>
      </c>
      <c r="AU82" s="59"/>
      <c r="AV82" s="59"/>
      <c r="AW82" s="59"/>
      <c r="AX82" s="59" t="s">
        <v>237</v>
      </c>
      <c r="AY82" s="59"/>
      <c r="AZ82" s="59"/>
      <c r="BA82" s="59"/>
      <c r="BB82" s="59" t="s">
        <v>205</v>
      </c>
      <c r="BC82" s="59"/>
      <c r="BD82" s="59"/>
      <c r="BE82" s="63"/>
    </row>
    <row r="83" spans="19:57" ht="15" customHeight="1">
      <c r="S83" s="174"/>
      <c r="T83" s="39"/>
      <c r="U83" s="28"/>
      <c r="V83" s="125" t="s">
        <v>324</v>
      </c>
      <c r="W83" s="125"/>
      <c r="X83" s="125"/>
      <c r="Y83" s="125"/>
      <c r="Z83" s="152">
        <v>25</v>
      </c>
      <c r="AA83" s="152"/>
      <c r="AB83" s="160">
        <f t="shared" si="5"/>
        <v>0</v>
      </c>
      <c r="AC83" s="160"/>
      <c r="AD83" s="152"/>
      <c r="AE83" s="159"/>
      <c r="AH83" s="26">
        <f t="shared" si="6"/>
        <v>0</v>
      </c>
      <c r="AI83" s="26">
        <f t="shared" si="7"/>
        <v>0</v>
      </c>
      <c r="AK83" s="18"/>
      <c r="AL83" s="59" t="s">
        <v>169</v>
      </c>
      <c r="AM83" s="59"/>
      <c r="AN83" s="59"/>
      <c r="AO83" s="59"/>
      <c r="AP83" s="59" t="s">
        <v>109</v>
      </c>
      <c r="AQ83" s="59"/>
      <c r="AR83" s="59"/>
      <c r="AS83" s="59"/>
      <c r="AT83" s="59" t="s">
        <v>174</v>
      </c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63"/>
    </row>
    <row r="84" spans="19:57" ht="15" customHeight="1">
      <c r="S84" s="174"/>
      <c r="T84" s="39"/>
      <c r="U84" s="28"/>
      <c r="V84" s="125" t="s">
        <v>325</v>
      </c>
      <c r="W84" s="125"/>
      <c r="X84" s="125"/>
      <c r="Y84" s="125"/>
      <c r="Z84" s="152">
        <v>10</v>
      </c>
      <c r="AA84" s="152"/>
      <c r="AB84" s="160">
        <f t="shared" si="5"/>
        <v>0</v>
      </c>
      <c r="AC84" s="160"/>
      <c r="AD84" s="152"/>
      <c r="AE84" s="159"/>
      <c r="AH84" s="26">
        <f t="shared" si="6"/>
        <v>0</v>
      </c>
      <c r="AI84" s="26">
        <f t="shared" si="7"/>
        <v>0</v>
      </c>
      <c r="AK84" s="68" t="s">
        <v>238</v>
      </c>
      <c r="AL84" s="69"/>
      <c r="AM84" s="69"/>
      <c r="AN84" s="69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4"/>
    </row>
    <row r="85" spans="19:57" ht="15" customHeight="1" thickBot="1">
      <c r="S85" s="175"/>
      <c r="T85" s="47"/>
      <c r="U85" s="33"/>
      <c r="V85" s="127" t="s">
        <v>326</v>
      </c>
      <c r="W85" s="127"/>
      <c r="X85" s="127"/>
      <c r="Y85" s="127"/>
      <c r="Z85" s="168">
        <v>25</v>
      </c>
      <c r="AA85" s="168"/>
      <c r="AB85" s="172">
        <f t="shared" si="5"/>
        <v>0</v>
      </c>
      <c r="AC85" s="172"/>
      <c r="AD85" s="168"/>
      <c r="AE85" s="169"/>
      <c r="AH85" s="26">
        <f t="shared" si="6"/>
        <v>0</v>
      </c>
      <c r="AI85" s="26">
        <f t="shared" si="7"/>
        <v>0</v>
      </c>
      <c r="AK85" s="22"/>
      <c r="AL85" s="57" t="s">
        <v>37</v>
      </c>
      <c r="AM85" s="57"/>
      <c r="AN85" s="57"/>
      <c r="AO85" s="57"/>
      <c r="AP85" s="57" t="s">
        <v>46</v>
      </c>
      <c r="AQ85" s="57"/>
      <c r="AR85" s="57"/>
      <c r="AS85" s="57"/>
      <c r="AT85" s="57" t="s">
        <v>50</v>
      </c>
      <c r="AU85" s="57"/>
      <c r="AV85" s="57"/>
      <c r="AW85" s="57"/>
      <c r="AX85" s="57" t="s">
        <v>57</v>
      </c>
      <c r="AY85" s="57"/>
      <c r="AZ85" s="57"/>
      <c r="BA85" s="57"/>
      <c r="BB85" s="57" t="s">
        <v>205</v>
      </c>
      <c r="BC85" s="57"/>
      <c r="BD85" s="57"/>
      <c r="BE85" s="58"/>
    </row>
    <row r="86" spans="19:57" ht="15" customHeight="1" thickBot="1">
      <c r="S86" s="45"/>
      <c r="AK86" s="25"/>
      <c r="AL86" s="79" t="s">
        <v>169</v>
      </c>
      <c r="AM86" s="79"/>
      <c r="AN86" s="79"/>
      <c r="AO86" s="79"/>
      <c r="AP86" s="76" t="s">
        <v>109</v>
      </c>
      <c r="AQ86" s="77"/>
      <c r="AR86" s="77"/>
      <c r="AS86" s="80"/>
      <c r="AT86" s="76" t="s">
        <v>174</v>
      </c>
      <c r="AU86" s="77"/>
      <c r="AV86" s="77"/>
      <c r="AW86" s="80"/>
      <c r="AX86" s="76"/>
      <c r="AY86" s="77"/>
      <c r="AZ86" s="77"/>
      <c r="BA86" s="80"/>
      <c r="BB86" s="76"/>
      <c r="BC86" s="77"/>
      <c r="BD86" s="77"/>
      <c r="BE86" s="78"/>
    </row>
    <row r="87" spans="19:35" ht="15" customHeight="1" thickBot="1">
      <c r="S87" s="170" t="s">
        <v>130</v>
      </c>
      <c r="T87" s="30"/>
      <c r="U87" s="31"/>
      <c r="V87" s="115"/>
      <c r="W87" s="115"/>
      <c r="X87" s="115"/>
      <c r="Y87" s="115"/>
      <c r="Z87" s="161"/>
      <c r="AA87" s="161"/>
      <c r="AB87" s="163">
        <f>IF(AD87-Z87&lt;0,0,AD87-Z87)</f>
        <v>0</v>
      </c>
      <c r="AC87" s="163"/>
      <c r="AD87" s="161"/>
      <c r="AE87" s="162"/>
      <c r="AH87" s="26">
        <f t="shared" si="6"/>
        <v>0</v>
      </c>
      <c r="AI87" s="26">
        <f t="shared" si="7"/>
        <v>0</v>
      </c>
    </row>
    <row r="88" spans="19:35" ht="15" customHeight="1" thickBot="1">
      <c r="S88" s="170"/>
      <c r="T88" s="27"/>
      <c r="U88" s="28"/>
      <c r="V88" s="125"/>
      <c r="W88" s="125"/>
      <c r="X88" s="125"/>
      <c r="Y88" s="125"/>
      <c r="Z88" s="152"/>
      <c r="AA88" s="152"/>
      <c r="AB88" s="160">
        <f aca="true" t="shared" si="8" ref="AB88:AB94">IF(AD88-Z88&lt;0,0,AD88-Z88)</f>
        <v>0</v>
      </c>
      <c r="AC88" s="160"/>
      <c r="AD88" s="152"/>
      <c r="AE88" s="159"/>
      <c r="AH88" s="26">
        <f t="shared" si="6"/>
        <v>0</v>
      </c>
      <c r="AI88" s="26">
        <f t="shared" si="7"/>
        <v>0</v>
      </c>
    </row>
    <row r="89" spans="19:35" ht="15" customHeight="1" thickBot="1">
      <c r="S89" s="170"/>
      <c r="T89" s="27"/>
      <c r="U89" s="28"/>
      <c r="V89" s="125"/>
      <c r="W89" s="125"/>
      <c r="X89" s="125"/>
      <c r="Y89" s="125"/>
      <c r="Z89" s="152"/>
      <c r="AA89" s="152"/>
      <c r="AB89" s="160">
        <f t="shared" si="8"/>
        <v>0</v>
      </c>
      <c r="AC89" s="160"/>
      <c r="AD89" s="152"/>
      <c r="AE89" s="159"/>
      <c r="AH89" s="26">
        <f t="shared" si="6"/>
        <v>0</v>
      </c>
      <c r="AI89" s="26">
        <f t="shared" si="7"/>
        <v>0</v>
      </c>
    </row>
    <row r="90" spans="19:35" ht="15" customHeight="1" thickBot="1">
      <c r="S90" s="170"/>
      <c r="T90" s="27"/>
      <c r="U90" s="28"/>
      <c r="V90" s="125"/>
      <c r="W90" s="125"/>
      <c r="X90" s="125"/>
      <c r="Y90" s="125"/>
      <c r="Z90" s="152"/>
      <c r="AA90" s="152"/>
      <c r="AB90" s="160">
        <f t="shared" si="8"/>
        <v>0</v>
      </c>
      <c r="AC90" s="160"/>
      <c r="AD90" s="152"/>
      <c r="AE90" s="159"/>
      <c r="AH90" s="26">
        <f t="shared" si="6"/>
        <v>0</v>
      </c>
      <c r="AI90" s="26">
        <f t="shared" si="7"/>
        <v>0</v>
      </c>
    </row>
    <row r="91" spans="19:35" ht="15" customHeight="1" thickBot="1">
      <c r="S91" s="170"/>
      <c r="T91" s="27"/>
      <c r="U91" s="28"/>
      <c r="V91" s="125"/>
      <c r="W91" s="125"/>
      <c r="X91" s="125"/>
      <c r="Y91" s="125"/>
      <c r="Z91" s="152"/>
      <c r="AA91" s="152"/>
      <c r="AB91" s="160">
        <f t="shared" si="8"/>
        <v>0</v>
      </c>
      <c r="AC91" s="160"/>
      <c r="AD91" s="152"/>
      <c r="AE91" s="159"/>
      <c r="AH91" s="26">
        <f t="shared" si="6"/>
        <v>0</v>
      </c>
      <c r="AI91" s="26">
        <f t="shared" si="7"/>
        <v>0</v>
      </c>
    </row>
    <row r="92" spans="19:35" ht="15" customHeight="1" thickBot="1">
      <c r="S92" s="170"/>
      <c r="T92" s="27"/>
      <c r="U92" s="28"/>
      <c r="V92" s="125"/>
      <c r="W92" s="125"/>
      <c r="X92" s="125"/>
      <c r="Y92" s="125"/>
      <c r="Z92" s="152"/>
      <c r="AA92" s="152"/>
      <c r="AB92" s="160">
        <f t="shared" si="8"/>
        <v>0</v>
      </c>
      <c r="AC92" s="160"/>
      <c r="AD92" s="152"/>
      <c r="AE92" s="159"/>
      <c r="AH92" s="26">
        <f t="shared" si="6"/>
        <v>0</v>
      </c>
      <c r="AI92" s="26">
        <f t="shared" si="7"/>
        <v>0</v>
      </c>
    </row>
    <row r="93" spans="19:35" ht="15" customHeight="1" thickBot="1">
      <c r="S93" s="170"/>
      <c r="T93" s="27"/>
      <c r="U93" s="28"/>
      <c r="V93" s="125"/>
      <c r="W93" s="125"/>
      <c r="X93" s="125"/>
      <c r="Y93" s="125"/>
      <c r="Z93" s="152"/>
      <c r="AA93" s="152"/>
      <c r="AB93" s="160">
        <f t="shared" si="8"/>
        <v>0</v>
      </c>
      <c r="AC93" s="160"/>
      <c r="AD93" s="152"/>
      <c r="AE93" s="159"/>
      <c r="AH93" s="26">
        <f t="shared" si="6"/>
        <v>0</v>
      </c>
      <c r="AI93" s="26">
        <f t="shared" si="7"/>
        <v>0</v>
      </c>
    </row>
    <row r="94" spans="19:35" ht="15" customHeight="1" thickBot="1">
      <c r="S94" s="170"/>
      <c r="T94" s="32"/>
      <c r="U94" s="33"/>
      <c r="V94" s="127"/>
      <c r="W94" s="127"/>
      <c r="X94" s="127"/>
      <c r="Y94" s="127"/>
      <c r="Z94" s="168"/>
      <c r="AA94" s="168"/>
      <c r="AB94" s="172">
        <f t="shared" si="8"/>
        <v>0</v>
      </c>
      <c r="AC94" s="172"/>
      <c r="AD94" s="168"/>
      <c r="AE94" s="169"/>
      <c r="AH94" s="26">
        <f t="shared" si="6"/>
        <v>0</v>
      </c>
      <c r="AI94" s="26">
        <f t="shared" si="7"/>
        <v>0</v>
      </c>
    </row>
  </sheetData>
  <sheetProtection/>
  <mergeCells count="700">
    <mergeCell ref="V94:Y94"/>
    <mergeCell ref="Z94:AA94"/>
    <mergeCell ref="AB94:AC94"/>
    <mergeCell ref="AD94:AE94"/>
    <mergeCell ref="V92:Y92"/>
    <mergeCell ref="Z92:AA92"/>
    <mergeCell ref="AB92:AC92"/>
    <mergeCell ref="AD92:AE92"/>
    <mergeCell ref="V93:Y93"/>
    <mergeCell ref="Z93:AA93"/>
    <mergeCell ref="AB93:AC93"/>
    <mergeCell ref="AD93:AE93"/>
    <mergeCell ref="V90:Y90"/>
    <mergeCell ref="Z90:AA90"/>
    <mergeCell ref="AB90:AC90"/>
    <mergeCell ref="AD90:AE90"/>
    <mergeCell ref="V91:Y91"/>
    <mergeCell ref="Z91:AA91"/>
    <mergeCell ref="AB91:AC91"/>
    <mergeCell ref="AD91:AE91"/>
    <mergeCell ref="V88:Y88"/>
    <mergeCell ref="Z88:AA88"/>
    <mergeCell ref="AB88:AC88"/>
    <mergeCell ref="AD88:AE88"/>
    <mergeCell ref="V89:Y89"/>
    <mergeCell ref="Z89:AA89"/>
    <mergeCell ref="AB89:AC89"/>
    <mergeCell ref="AD89:AE89"/>
    <mergeCell ref="BB86:BE86"/>
    <mergeCell ref="AL86:AO86"/>
    <mergeCell ref="AP86:AS86"/>
    <mergeCell ref="AT86:AW86"/>
    <mergeCell ref="AX86:BA86"/>
    <mergeCell ref="S87:S94"/>
    <mergeCell ref="V87:Y87"/>
    <mergeCell ref="Z87:AA87"/>
    <mergeCell ref="AB87:AC87"/>
    <mergeCell ref="AD87:AE87"/>
    <mergeCell ref="BB83:BE83"/>
    <mergeCell ref="AK84:AN84"/>
    <mergeCell ref="AL85:AO85"/>
    <mergeCell ref="AP85:AS85"/>
    <mergeCell ref="AT85:AW85"/>
    <mergeCell ref="AX85:BA85"/>
    <mergeCell ref="BB85:BE85"/>
    <mergeCell ref="AL83:AO83"/>
    <mergeCell ref="AP83:AS83"/>
    <mergeCell ref="AT83:AW83"/>
    <mergeCell ref="AX83:BA83"/>
    <mergeCell ref="BB80:BE80"/>
    <mergeCell ref="AK81:AN81"/>
    <mergeCell ref="AL82:AO82"/>
    <mergeCell ref="AP82:AS82"/>
    <mergeCell ref="AT82:AW82"/>
    <mergeCell ref="AX82:BA82"/>
    <mergeCell ref="BB82:BE82"/>
    <mergeCell ref="AL80:AO80"/>
    <mergeCell ref="AP80:AS80"/>
    <mergeCell ref="AT80:AW80"/>
    <mergeCell ref="AX80:BA80"/>
    <mergeCell ref="BB77:BE77"/>
    <mergeCell ref="AK78:AN78"/>
    <mergeCell ref="AL79:AO79"/>
    <mergeCell ref="AP79:AS79"/>
    <mergeCell ref="AT79:AW79"/>
    <mergeCell ref="AX79:BA79"/>
    <mergeCell ref="BB79:BE79"/>
    <mergeCell ref="AL77:AO77"/>
    <mergeCell ref="AP77:AS77"/>
    <mergeCell ref="AT77:AW77"/>
    <mergeCell ref="AX77:BA77"/>
    <mergeCell ref="BB74:BE74"/>
    <mergeCell ref="AX76:BA76"/>
    <mergeCell ref="BB76:BE76"/>
    <mergeCell ref="AL74:AO74"/>
    <mergeCell ref="AP74:AS74"/>
    <mergeCell ref="AT74:AW74"/>
    <mergeCell ref="AX74:BA74"/>
    <mergeCell ref="AK75:AN75"/>
    <mergeCell ref="AL76:AO76"/>
    <mergeCell ref="AP76:AS76"/>
    <mergeCell ref="AT76:AW76"/>
    <mergeCell ref="BB71:BE71"/>
    <mergeCell ref="AK72:AN72"/>
    <mergeCell ref="AL73:AO73"/>
    <mergeCell ref="AP73:AS73"/>
    <mergeCell ref="AT73:AW73"/>
    <mergeCell ref="AX73:BA73"/>
    <mergeCell ref="BB73:BE73"/>
    <mergeCell ref="AL71:AO71"/>
    <mergeCell ref="AP71:AS71"/>
    <mergeCell ref="AT71:AW71"/>
    <mergeCell ref="AX71:BA71"/>
    <mergeCell ref="BB68:BE68"/>
    <mergeCell ref="AK69:AN69"/>
    <mergeCell ref="AL70:AO70"/>
    <mergeCell ref="AP70:AS70"/>
    <mergeCell ref="AT70:AW70"/>
    <mergeCell ref="AX70:BA70"/>
    <mergeCell ref="BB70:BE70"/>
    <mergeCell ref="AL68:AO68"/>
    <mergeCell ref="AP68:AS68"/>
    <mergeCell ref="AT68:AW68"/>
    <mergeCell ref="AX68:BA68"/>
    <mergeCell ref="BB65:BE65"/>
    <mergeCell ref="AK66:AN66"/>
    <mergeCell ref="AL67:AO67"/>
    <mergeCell ref="AP67:AS67"/>
    <mergeCell ref="AT67:AW67"/>
    <mergeCell ref="AX67:BA67"/>
    <mergeCell ref="BB67:BE67"/>
    <mergeCell ref="AL65:AO65"/>
    <mergeCell ref="AP65:AS65"/>
    <mergeCell ref="AT65:AW65"/>
    <mergeCell ref="AX65:BA65"/>
    <mergeCell ref="BB62:BE62"/>
    <mergeCell ref="AX64:BA64"/>
    <mergeCell ref="BB64:BE64"/>
    <mergeCell ref="AL62:AO62"/>
    <mergeCell ref="AP62:AS62"/>
    <mergeCell ref="AT62:AW62"/>
    <mergeCell ref="AX62:BA62"/>
    <mergeCell ref="AK63:AN63"/>
    <mergeCell ref="AL64:AO64"/>
    <mergeCell ref="AP64:AS64"/>
    <mergeCell ref="AT64:AW64"/>
    <mergeCell ref="BB59:BE59"/>
    <mergeCell ref="AK60:AN60"/>
    <mergeCell ref="AL61:AO61"/>
    <mergeCell ref="AP61:AS61"/>
    <mergeCell ref="AT61:AW61"/>
    <mergeCell ref="AX61:BA61"/>
    <mergeCell ref="BB61:BE61"/>
    <mergeCell ref="AL59:AO59"/>
    <mergeCell ref="AP59:AS59"/>
    <mergeCell ref="AT59:AW59"/>
    <mergeCell ref="AX59:BA59"/>
    <mergeCell ref="BB56:BE56"/>
    <mergeCell ref="AK57:AN57"/>
    <mergeCell ref="AL58:AO58"/>
    <mergeCell ref="AP58:AS58"/>
    <mergeCell ref="AT58:AW58"/>
    <mergeCell ref="AX58:BA58"/>
    <mergeCell ref="BB58:BE58"/>
    <mergeCell ref="AL56:AO56"/>
    <mergeCell ref="AP56:AS56"/>
    <mergeCell ref="AT56:AW56"/>
    <mergeCell ref="AX56:BA56"/>
    <mergeCell ref="BB53:BE53"/>
    <mergeCell ref="AK54:AN54"/>
    <mergeCell ref="AL55:AO55"/>
    <mergeCell ref="AP55:AS55"/>
    <mergeCell ref="AT55:AW55"/>
    <mergeCell ref="AX55:BA55"/>
    <mergeCell ref="BB55:BE55"/>
    <mergeCell ref="AL53:AO53"/>
    <mergeCell ref="AP53:AS53"/>
    <mergeCell ref="AT53:AW53"/>
    <mergeCell ref="AX53:BA53"/>
    <mergeCell ref="BB50:BE50"/>
    <mergeCell ref="AX52:BA52"/>
    <mergeCell ref="BB52:BE52"/>
    <mergeCell ref="AL50:AO50"/>
    <mergeCell ref="AP50:AS50"/>
    <mergeCell ref="AT50:AW50"/>
    <mergeCell ref="AX50:BA50"/>
    <mergeCell ref="AK51:AN51"/>
    <mergeCell ref="AL52:AO52"/>
    <mergeCell ref="AP52:AS52"/>
    <mergeCell ref="AT52:AW52"/>
    <mergeCell ref="BB47:BE47"/>
    <mergeCell ref="AK48:AN48"/>
    <mergeCell ref="AL49:AO49"/>
    <mergeCell ref="AP49:AS49"/>
    <mergeCell ref="AT49:AW49"/>
    <mergeCell ref="AX49:BA49"/>
    <mergeCell ref="BB49:BE49"/>
    <mergeCell ref="AL47:AO47"/>
    <mergeCell ref="AP47:AS47"/>
    <mergeCell ref="AT47:AW47"/>
    <mergeCell ref="AX47:BA47"/>
    <mergeCell ref="BB44:BE44"/>
    <mergeCell ref="AK45:AN45"/>
    <mergeCell ref="AL46:AO46"/>
    <mergeCell ref="AP46:AS46"/>
    <mergeCell ref="AT46:AW46"/>
    <mergeCell ref="AX46:BA46"/>
    <mergeCell ref="BB46:BE46"/>
    <mergeCell ref="AL44:AO44"/>
    <mergeCell ref="AP44:AS44"/>
    <mergeCell ref="AT44:AW44"/>
    <mergeCell ref="AX44:BA44"/>
    <mergeCell ref="BB41:BE41"/>
    <mergeCell ref="AK42:AN42"/>
    <mergeCell ref="AL43:AO43"/>
    <mergeCell ref="AP43:AS43"/>
    <mergeCell ref="AT43:AW43"/>
    <mergeCell ref="AX43:BA43"/>
    <mergeCell ref="BB43:BE43"/>
    <mergeCell ref="AL41:AO41"/>
    <mergeCell ref="AP41:AS41"/>
    <mergeCell ref="AT41:AW41"/>
    <mergeCell ref="AX41:BA41"/>
    <mergeCell ref="AL38:AO38"/>
    <mergeCell ref="AP38:BE38"/>
    <mergeCell ref="AK39:AN39"/>
    <mergeCell ref="AL40:AO40"/>
    <mergeCell ref="AP40:AS40"/>
    <mergeCell ref="AT40:AW40"/>
    <mergeCell ref="AX40:BA40"/>
    <mergeCell ref="BB40:BE40"/>
    <mergeCell ref="BB35:BE35"/>
    <mergeCell ref="AK36:AN36"/>
    <mergeCell ref="AL37:AO37"/>
    <mergeCell ref="AP37:AS37"/>
    <mergeCell ref="AT37:AW37"/>
    <mergeCell ref="AX37:BA37"/>
    <mergeCell ref="BB37:BE37"/>
    <mergeCell ref="AL35:AO35"/>
    <mergeCell ref="AP35:AS35"/>
    <mergeCell ref="AT35:AW35"/>
    <mergeCell ref="AX35:BA35"/>
    <mergeCell ref="BB32:BE32"/>
    <mergeCell ref="AK33:AN33"/>
    <mergeCell ref="AL34:AO34"/>
    <mergeCell ref="AP34:AS34"/>
    <mergeCell ref="AT34:AW34"/>
    <mergeCell ref="AX34:BA34"/>
    <mergeCell ref="BB34:BE34"/>
    <mergeCell ref="AL32:AO32"/>
    <mergeCell ref="AP32:AS32"/>
    <mergeCell ref="AT32:AW32"/>
    <mergeCell ref="AX32:BA32"/>
    <mergeCell ref="BB29:BE29"/>
    <mergeCell ref="AX31:BA31"/>
    <mergeCell ref="BB31:BE31"/>
    <mergeCell ref="AL29:AO29"/>
    <mergeCell ref="AP29:AS29"/>
    <mergeCell ref="AT29:AW29"/>
    <mergeCell ref="AX29:BA29"/>
    <mergeCell ref="AK30:AO30"/>
    <mergeCell ref="AL31:AO31"/>
    <mergeCell ref="AP31:AS31"/>
    <mergeCell ref="AT31:AW31"/>
    <mergeCell ref="BB26:BE26"/>
    <mergeCell ref="AK27:AN27"/>
    <mergeCell ref="AL28:AO28"/>
    <mergeCell ref="AP28:AS28"/>
    <mergeCell ref="AT28:AW28"/>
    <mergeCell ref="AX28:BA28"/>
    <mergeCell ref="BB28:BE28"/>
    <mergeCell ref="AL26:AO26"/>
    <mergeCell ref="AP26:AS26"/>
    <mergeCell ref="AT26:AW26"/>
    <mergeCell ref="AX26:BA26"/>
    <mergeCell ref="BB23:BE23"/>
    <mergeCell ref="AK24:AN24"/>
    <mergeCell ref="AL25:AO25"/>
    <mergeCell ref="AP25:AS25"/>
    <mergeCell ref="AT25:AW25"/>
    <mergeCell ref="AX25:BA25"/>
    <mergeCell ref="BB25:BE25"/>
    <mergeCell ref="AL23:AO23"/>
    <mergeCell ref="AP23:AS23"/>
    <mergeCell ref="AT23:AW23"/>
    <mergeCell ref="AX23:BA23"/>
    <mergeCell ref="AL20:BA20"/>
    <mergeCell ref="BB20:BE20"/>
    <mergeCell ref="AK21:AN21"/>
    <mergeCell ref="AL22:AO22"/>
    <mergeCell ref="AP22:AS22"/>
    <mergeCell ref="AT22:AW22"/>
    <mergeCell ref="AX22:BA22"/>
    <mergeCell ref="BB22:BE22"/>
    <mergeCell ref="BB17:BE17"/>
    <mergeCell ref="AK18:AN18"/>
    <mergeCell ref="AL19:AO19"/>
    <mergeCell ref="AP19:AS19"/>
    <mergeCell ref="AT19:AW19"/>
    <mergeCell ref="AX19:BA19"/>
    <mergeCell ref="BB19:BE19"/>
    <mergeCell ref="AL17:AO17"/>
    <mergeCell ref="AP17:AS17"/>
    <mergeCell ref="AT17:AW17"/>
    <mergeCell ref="AX17:BA17"/>
    <mergeCell ref="BB14:BE14"/>
    <mergeCell ref="AK15:AN15"/>
    <mergeCell ref="AL16:AO16"/>
    <mergeCell ref="AP16:AS16"/>
    <mergeCell ref="AT16:AW16"/>
    <mergeCell ref="AX16:BA16"/>
    <mergeCell ref="BB16:BE16"/>
    <mergeCell ref="AL14:AO14"/>
    <mergeCell ref="AP14:AS14"/>
    <mergeCell ref="AT14:AW14"/>
    <mergeCell ref="AX14:BA14"/>
    <mergeCell ref="BB11:BE11"/>
    <mergeCell ref="AK12:AN12"/>
    <mergeCell ref="AL13:AO13"/>
    <mergeCell ref="AP13:AS13"/>
    <mergeCell ref="AT13:AW13"/>
    <mergeCell ref="AX13:BA13"/>
    <mergeCell ref="BB13:BE13"/>
    <mergeCell ref="AL11:AO11"/>
    <mergeCell ref="AP11:AS11"/>
    <mergeCell ref="AT11:AW11"/>
    <mergeCell ref="AX11:BA11"/>
    <mergeCell ref="AP5:AS5"/>
    <mergeCell ref="AT5:AW5"/>
    <mergeCell ref="AX7:BA7"/>
    <mergeCell ref="AX5:BA5"/>
    <mergeCell ref="AK9:AN9"/>
    <mergeCell ref="AL10:AO10"/>
    <mergeCell ref="AP10:AS10"/>
    <mergeCell ref="AT10:AW10"/>
    <mergeCell ref="AX10:BA10"/>
    <mergeCell ref="BB10:BE10"/>
    <mergeCell ref="AK6:AN6"/>
    <mergeCell ref="AL7:AO7"/>
    <mergeCell ref="AP7:AS7"/>
    <mergeCell ref="AT7:AW7"/>
    <mergeCell ref="AL8:AO8"/>
    <mergeCell ref="AP8:BE8"/>
    <mergeCell ref="BB7:BE7"/>
    <mergeCell ref="AK2:BE2"/>
    <mergeCell ref="AK3:AN3"/>
    <mergeCell ref="AL4:AO4"/>
    <mergeCell ref="AP4:AS4"/>
    <mergeCell ref="AT4:AW4"/>
    <mergeCell ref="AX4:BA4"/>
    <mergeCell ref="BB4:BE4"/>
    <mergeCell ref="BB5:BE5"/>
    <mergeCell ref="AL5:AO5"/>
    <mergeCell ref="B2:Q2"/>
    <mergeCell ref="S2:AE2"/>
    <mergeCell ref="B3:E3"/>
    <mergeCell ref="F3:Q3"/>
    <mergeCell ref="S3:AE5"/>
    <mergeCell ref="B4:E4"/>
    <mergeCell ref="F4:Q4"/>
    <mergeCell ref="B5:E5"/>
    <mergeCell ref="F5:Q5"/>
    <mergeCell ref="B6:E6"/>
    <mergeCell ref="F6:Q6"/>
    <mergeCell ref="B7:E7"/>
    <mergeCell ref="F7:I7"/>
    <mergeCell ref="J7:L7"/>
    <mergeCell ref="M7:N7"/>
    <mergeCell ref="P7:Q7"/>
    <mergeCell ref="T7:Y7"/>
    <mergeCell ref="Z7:AE7"/>
    <mergeCell ref="B8:E8"/>
    <mergeCell ref="F8:I8"/>
    <mergeCell ref="J8:L8"/>
    <mergeCell ref="M8:N8"/>
    <mergeCell ref="P8:Q8"/>
    <mergeCell ref="T8:V8"/>
    <mergeCell ref="W8:Y8"/>
    <mergeCell ref="Z8:AB8"/>
    <mergeCell ref="AC8:AE8"/>
    <mergeCell ref="B9:E9"/>
    <mergeCell ref="F9:I9"/>
    <mergeCell ref="J9:L9"/>
    <mergeCell ref="M9:N9"/>
    <mergeCell ref="P9:Q9"/>
    <mergeCell ref="T9:Y9"/>
    <mergeCell ref="Z9:AE9"/>
    <mergeCell ref="S7:S10"/>
    <mergeCell ref="B10:E10"/>
    <mergeCell ref="AD13:AE13"/>
    <mergeCell ref="Z10:AB10"/>
    <mergeCell ref="V12:Y12"/>
    <mergeCell ref="Z12:AA12"/>
    <mergeCell ref="B13:E13"/>
    <mergeCell ref="F13:I13"/>
    <mergeCell ref="J13:M13"/>
    <mergeCell ref="V13:Y13"/>
    <mergeCell ref="Z13:AA13"/>
    <mergeCell ref="B14:E14"/>
    <mergeCell ref="F14:I14"/>
    <mergeCell ref="J14:M14"/>
    <mergeCell ref="N14:Q14"/>
    <mergeCell ref="V14:Y14"/>
    <mergeCell ref="W10:Y10"/>
    <mergeCell ref="B12:Q12"/>
    <mergeCell ref="S12:S29"/>
    <mergeCell ref="V15:Y15"/>
    <mergeCell ref="B18:E18"/>
    <mergeCell ref="Z14:AA14"/>
    <mergeCell ref="AB14:AC14"/>
    <mergeCell ref="AD14:AE14"/>
    <mergeCell ref="N13:Q13"/>
    <mergeCell ref="AB13:AC13"/>
    <mergeCell ref="F10:Q10"/>
    <mergeCell ref="T10:V10"/>
    <mergeCell ref="AC10:AE10"/>
    <mergeCell ref="AB12:AC12"/>
    <mergeCell ref="AD12:AE12"/>
    <mergeCell ref="Z15:AA15"/>
    <mergeCell ref="AB15:AC15"/>
    <mergeCell ref="AD15:AE15"/>
    <mergeCell ref="B15:E15"/>
    <mergeCell ref="F15:I15"/>
    <mergeCell ref="J15:M15"/>
    <mergeCell ref="N15:Q15"/>
    <mergeCell ref="N18:Q18"/>
    <mergeCell ref="V18:Y18"/>
    <mergeCell ref="AB16:AC16"/>
    <mergeCell ref="AD16:AE16"/>
    <mergeCell ref="B16:E16"/>
    <mergeCell ref="F16:I16"/>
    <mergeCell ref="J16:M16"/>
    <mergeCell ref="N16:Q16"/>
    <mergeCell ref="V17:Y17"/>
    <mergeCell ref="Z17:AA17"/>
    <mergeCell ref="F18:I18"/>
    <mergeCell ref="V16:Y16"/>
    <mergeCell ref="Z16:AA16"/>
    <mergeCell ref="B17:E17"/>
    <mergeCell ref="F17:I17"/>
    <mergeCell ref="J17:M17"/>
    <mergeCell ref="N17:Q17"/>
    <mergeCell ref="J18:M18"/>
    <mergeCell ref="Z19:AA19"/>
    <mergeCell ref="AB17:AC17"/>
    <mergeCell ref="AD17:AE17"/>
    <mergeCell ref="AB19:AC19"/>
    <mergeCell ref="AD19:AE19"/>
    <mergeCell ref="AB18:AC18"/>
    <mergeCell ref="AD18:AE18"/>
    <mergeCell ref="Z18:AA18"/>
    <mergeCell ref="B20:E20"/>
    <mergeCell ref="F20:I20"/>
    <mergeCell ref="J20:M20"/>
    <mergeCell ref="N20:Q20"/>
    <mergeCell ref="B19:E19"/>
    <mergeCell ref="F19:I19"/>
    <mergeCell ref="J19:M19"/>
    <mergeCell ref="N19:Q19"/>
    <mergeCell ref="V19:Y19"/>
    <mergeCell ref="V21:Y21"/>
    <mergeCell ref="Z21:AA21"/>
    <mergeCell ref="AB21:AC21"/>
    <mergeCell ref="AD21:AE21"/>
    <mergeCell ref="V20:Y20"/>
    <mergeCell ref="Z20:AA20"/>
    <mergeCell ref="AB20:AC20"/>
    <mergeCell ref="AD20:AE20"/>
    <mergeCell ref="V23:Y23"/>
    <mergeCell ref="Z23:AA23"/>
    <mergeCell ref="V22:Y22"/>
    <mergeCell ref="Z22:AA22"/>
    <mergeCell ref="AD22:AE22"/>
    <mergeCell ref="AB23:AC23"/>
    <mergeCell ref="AD23:AE23"/>
    <mergeCell ref="AB22:AC22"/>
    <mergeCell ref="AB25:AC25"/>
    <mergeCell ref="AD25:AE25"/>
    <mergeCell ref="V26:Y26"/>
    <mergeCell ref="AD24:AE24"/>
    <mergeCell ref="V25:Y25"/>
    <mergeCell ref="Z25:AA25"/>
    <mergeCell ref="V24:Y24"/>
    <mergeCell ref="Z24:AA24"/>
    <mergeCell ref="AB24:AC24"/>
    <mergeCell ref="AB26:AC26"/>
    <mergeCell ref="AD26:AE26"/>
    <mergeCell ref="V27:Y27"/>
    <mergeCell ref="Z27:AA27"/>
    <mergeCell ref="AB27:AC27"/>
    <mergeCell ref="AD27:AE27"/>
    <mergeCell ref="Z26:AA26"/>
    <mergeCell ref="AB29:AC29"/>
    <mergeCell ref="AD29:AE29"/>
    <mergeCell ref="V28:Y28"/>
    <mergeCell ref="Z28:AA28"/>
    <mergeCell ref="V29:Y29"/>
    <mergeCell ref="Z29:AA29"/>
    <mergeCell ref="AB28:AC28"/>
    <mergeCell ref="AD28:AE28"/>
    <mergeCell ref="Z36:AA36"/>
    <mergeCell ref="AB36:AC36"/>
    <mergeCell ref="AD30:AE30"/>
    <mergeCell ref="V31:Y31"/>
    <mergeCell ref="V38:Y38"/>
    <mergeCell ref="Z38:AA38"/>
    <mergeCell ref="AB38:AC38"/>
    <mergeCell ref="Z30:AA30"/>
    <mergeCell ref="AB30:AC30"/>
    <mergeCell ref="V36:Y36"/>
    <mergeCell ref="Z31:AA31"/>
    <mergeCell ref="AB31:AC31"/>
    <mergeCell ref="AD31:AE31"/>
    <mergeCell ref="V32:Y32"/>
    <mergeCell ref="Z32:AA32"/>
    <mergeCell ref="AB32:AC32"/>
    <mergeCell ref="Z33:AA33"/>
    <mergeCell ref="AB33:AC33"/>
    <mergeCell ref="AD33:AE33"/>
    <mergeCell ref="V34:Y34"/>
    <mergeCell ref="Z34:AA34"/>
    <mergeCell ref="AB34:AC34"/>
    <mergeCell ref="AB85:AC85"/>
    <mergeCell ref="AD82:AE82"/>
    <mergeCell ref="AD83:AE83"/>
    <mergeCell ref="AD84:AE84"/>
    <mergeCell ref="AD85:AE85"/>
    <mergeCell ref="AD34:AE34"/>
    <mergeCell ref="AB35:AC35"/>
    <mergeCell ref="AD35:AE35"/>
    <mergeCell ref="AD36:AE36"/>
    <mergeCell ref="AD40:AE40"/>
    <mergeCell ref="V37:Y37"/>
    <mergeCell ref="Z37:AA37"/>
    <mergeCell ref="AB37:AC37"/>
    <mergeCell ref="AD37:AE37"/>
    <mergeCell ref="S30:S39"/>
    <mergeCell ref="V30:Y30"/>
    <mergeCell ref="V35:Y35"/>
    <mergeCell ref="Z35:AA35"/>
    <mergeCell ref="AD32:AE32"/>
    <mergeCell ref="V33:Y33"/>
    <mergeCell ref="S67:S85"/>
    <mergeCell ref="AD38:AE38"/>
    <mergeCell ref="V39:Y39"/>
    <mergeCell ref="Z39:AA39"/>
    <mergeCell ref="AB39:AC39"/>
    <mergeCell ref="AD39:AE39"/>
    <mergeCell ref="Z84:AA84"/>
    <mergeCell ref="Z85:AA85"/>
    <mergeCell ref="AB83:AC83"/>
    <mergeCell ref="AB84:AC84"/>
    <mergeCell ref="V41:Y41"/>
    <mergeCell ref="Z41:AA41"/>
    <mergeCell ref="AB41:AC41"/>
    <mergeCell ref="AD41:AE41"/>
    <mergeCell ref="V40:Y40"/>
    <mergeCell ref="Z40:AA40"/>
    <mergeCell ref="AB40:AC40"/>
    <mergeCell ref="S40:S51"/>
    <mergeCell ref="V45:Y45"/>
    <mergeCell ref="Z45:AA45"/>
    <mergeCell ref="AB45:AC45"/>
    <mergeCell ref="V49:Y49"/>
    <mergeCell ref="Z49:AA49"/>
    <mergeCell ref="V44:Y44"/>
    <mergeCell ref="Z44:AA44"/>
    <mergeCell ref="AB44:AC44"/>
    <mergeCell ref="V43:Y43"/>
    <mergeCell ref="AD44:AE44"/>
    <mergeCell ref="V42:Y42"/>
    <mergeCell ref="Z42:AA42"/>
    <mergeCell ref="AB42:AC42"/>
    <mergeCell ref="AD45:AE45"/>
    <mergeCell ref="V46:Y46"/>
    <mergeCell ref="Z46:AA46"/>
    <mergeCell ref="AB46:AC46"/>
    <mergeCell ref="AD46:AE46"/>
    <mergeCell ref="AD42:AE42"/>
    <mergeCell ref="Z43:AA43"/>
    <mergeCell ref="AB43:AC43"/>
    <mergeCell ref="AD43:AE43"/>
    <mergeCell ref="AD47:AE47"/>
    <mergeCell ref="V48:Y48"/>
    <mergeCell ref="Z48:AA48"/>
    <mergeCell ref="AB48:AC48"/>
    <mergeCell ref="AD48:AE48"/>
    <mergeCell ref="AB47:AC47"/>
    <mergeCell ref="V47:Y47"/>
    <mergeCell ref="Z47:AA47"/>
    <mergeCell ref="V56:Y56"/>
    <mergeCell ref="Z56:AA56"/>
    <mergeCell ref="AB56:AC56"/>
    <mergeCell ref="AB49:AC49"/>
    <mergeCell ref="AD49:AE49"/>
    <mergeCell ref="V50:Y50"/>
    <mergeCell ref="Z50:AA50"/>
    <mergeCell ref="AB50:AC50"/>
    <mergeCell ref="AD50:AE50"/>
    <mergeCell ref="V51:Y51"/>
    <mergeCell ref="Z51:AA51"/>
    <mergeCell ref="AB51:AC51"/>
    <mergeCell ref="V54:Y54"/>
    <mergeCell ref="Z54:AA54"/>
    <mergeCell ref="AB54:AC54"/>
    <mergeCell ref="AD51:AE51"/>
    <mergeCell ref="S52:S66"/>
    <mergeCell ref="V52:Y52"/>
    <mergeCell ref="Z52:AA52"/>
    <mergeCell ref="AB52:AC52"/>
    <mergeCell ref="AD52:AE52"/>
    <mergeCell ref="V53:Y53"/>
    <mergeCell ref="Z53:AA53"/>
    <mergeCell ref="AB53:AC53"/>
    <mergeCell ref="AD53:AE53"/>
    <mergeCell ref="AD56:AE56"/>
    <mergeCell ref="V57:Y57"/>
    <mergeCell ref="Z57:AA57"/>
    <mergeCell ref="AB57:AC57"/>
    <mergeCell ref="AD57:AE57"/>
    <mergeCell ref="AD54:AE54"/>
    <mergeCell ref="V55:Y55"/>
    <mergeCell ref="Z55:AA55"/>
    <mergeCell ref="AB55:AC55"/>
    <mergeCell ref="AD55:AE55"/>
    <mergeCell ref="Z60:AA60"/>
    <mergeCell ref="AB60:AC60"/>
    <mergeCell ref="AD60:AE60"/>
    <mergeCell ref="V58:Y58"/>
    <mergeCell ref="Z58:AA58"/>
    <mergeCell ref="AB58:AC58"/>
    <mergeCell ref="V61:Y61"/>
    <mergeCell ref="Z61:AA61"/>
    <mergeCell ref="AB61:AC61"/>
    <mergeCell ref="AD61:AE61"/>
    <mergeCell ref="AD58:AE58"/>
    <mergeCell ref="V59:Y59"/>
    <mergeCell ref="Z59:AA59"/>
    <mergeCell ref="AB59:AC59"/>
    <mergeCell ref="AD59:AE59"/>
    <mergeCell ref="V60:Y60"/>
    <mergeCell ref="V63:Y63"/>
    <mergeCell ref="Z63:AA63"/>
    <mergeCell ref="AB63:AC63"/>
    <mergeCell ref="AD63:AE63"/>
    <mergeCell ref="V62:Y62"/>
    <mergeCell ref="Z62:AA62"/>
    <mergeCell ref="AB62:AC62"/>
    <mergeCell ref="AD62:AE62"/>
    <mergeCell ref="AD66:AE66"/>
    <mergeCell ref="V65:Y65"/>
    <mergeCell ref="Z65:AA65"/>
    <mergeCell ref="AB65:AC65"/>
    <mergeCell ref="AD65:AE65"/>
    <mergeCell ref="V64:Y64"/>
    <mergeCell ref="Z64:AA64"/>
    <mergeCell ref="AB64:AC64"/>
    <mergeCell ref="AD64:AE64"/>
    <mergeCell ref="Z69:AA69"/>
    <mergeCell ref="AB69:AC69"/>
    <mergeCell ref="Z71:AA71"/>
    <mergeCell ref="AB71:AC71"/>
    <mergeCell ref="V66:Y66"/>
    <mergeCell ref="Z66:AA66"/>
    <mergeCell ref="AB66:AC66"/>
    <mergeCell ref="AD69:AE69"/>
    <mergeCell ref="V70:AE70"/>
    <mergeCell ref="AD67:AE67"/>
    <mergeCell ref="V68:Y68"/>
    <mergeCell ref="Z68:AA68"/>
    <mergeCell ref="AB68:AC68"/>
    <mergeCell ref="AD68:AE68"/>
    <mergeCell ref="V67:Y67"/>
    <mergeCell ref="Z67:AA67"/>
    <mergeCell ref="AB67:AC67"/>
    <mergeCell ref="AD81:AE81"/>
    <mergeCell ref="AD71:AE71"/>
    <mergeCell ref="Z72:AA72"/>
    <mergeCell ref="AB72:AC72"/>
    <mergeCell ref="AD72:AE72"/>
    <mergeCell ref="V71:Y71"/>
    <mergeCell ref="V72:Y72"/>
    <mergeCell ref="V74:AE74"/>
    <mergeCell ref="V78:AE78"/>
    <mergeCell ref="V81:Y81"/>
    <mergeCell ref="AB73:AC73"/>
    <mergeCell ref="AD73:AE73"/>
    <mergeCell ref="V73:Y73"/>
    <mergeCell ref="AD77:AE77"/>
    <mergeCell ref="AD79:AE79"/>
    <mergeCell ref="Z75:AA75"/>
    <mergeCell ref="AB75:AC75"/>
    <mergeCell ref="AD75:AE75"/>
    <mergeCell ref="V75:Y75"/>
    <mergeCell ref="AB77:AC77"/>
    <mergeCell ref="AB79:AC79"/>
    <mergeCell ref="AB80:AC80"/>
    <mergeCell ref="AB81:AC81"/>
    <mergeCell ref="AB82:AC82"/>
    <mergeCell ref="V82:Y82"/>
    <mergeCell ref="AD80:AE80"/>
    <mergeCell ref="V85:Y85"/>
    <mergeCell ref="Z76:AA76"/>
    <mergeCell ref="AB76:AC76"/>
    <mergeCell ref="AD76:AE76"/>
    <mergeCell ref="V76:Y76"/>
    <mergeCell ref="V77:Y77"/>
    <mergeCell ref="V79:Y79"/>
    <mergeCell ref="Z81:AA81"/>
    <mergeCell ref="Z82:AA82"/>
    <mergeCell ref="V80:Y80"/>
    <mergeCell ref="Z77:AA77"/>
    <mergeCell ref="V84:Y84"/>
    <mergeCell ref="C22:P23"/>
    <mergeCell ref="Z79:AA79"/>
    <mergeCell ref="Z80:AA80"/>
    <mergeCell ref="Z83:AA83"/>
    <mergeCell ref="V83:Y83"/>
    <mergeCell ref="Z73:AA73"/>
    <mergeCell ref="V69:Y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98"/>
  <sheetViews>
    <sheetView zoomScalePageLayoutView="0" workbookViewId="0" topLeftCell="A1">
      <selection activeCell="AQ12" sqref="AQ12"/>
    </sheetView>
  </sheetViews>
  <sheetFormatPr defaultColWidth="2.50390625" defaultRowHeight="15" customHeight="1"/>
  <cols>
    <col min="1" max="35" width="2.50390625" style="2" customWidth="1"/>
    <col min="36" max="16384" width="2.50390625" style="2" customWidth="1"/>
  </cols>
  <sheetData>
    <row r="1" spans="1:34" ht="15" customHeight="1">
      <c r="A1" s="89" t="s">
        <v>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/>
      <c r="O1" s="89" t="s">
        <v>9</v>
      </c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1"/>
    </row>
    <row r="2" spans="1:34" ht="15" customHeight="1">
      <c r="A2" s="10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102"/>
      <c r="O2" s="117" t="s">
        <v>8</v>
      </c>
      <c r="P2" s="118"/>
      <c r="Q2" s="118"/>
      <c r="R2" s="118"/>
      <c r="S2" s="118" t="s">
        <v>15</v>
      </c>
      <c r="T2" s="118"/>
      <c r="U2" s="118"/>
      <c r="V2" s="118"/>
      <c r="W2" s="118" t="s">
        <v>17</v>
      </c>
      <c r="X2" s="118"/>
      <c r="Y2" s="118"/>
      <c r="Z2" s="118"/>
      <c r="AA2" s="118" t="s">
        <v>18</v>
      </c>
      <c r="AB2" s="118"/>
      <c r="AC2" s="118"/>
      <c r="AD2" s="118"/>
      <c r="AE2" s="118" t="s">
        <v>19</v>
      </c>
      <c r="AF2" s="118"/>
      <c r="AG2" s="118"/>
      <c r="AH2" s="119"/>
    </row>
    <row r="3" spans="1:34" ht="15" customHeight="1">
      <c r="A3" s="103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02"/>
      <c r="O3" s="103" t="s">
        <v>13</v>
      </c>
      <c r="P3" s="54"/>
      <c r="Q3" s="54"/>
      <c r="R3" s="54"/>
      <c r="S3" s="54" t="s">
        <v>16</v>
      </c>
      <c r="T3" s="54"/>
      <c r="U3" s="54"/>
      <c r="V3" s="54"/>
      <c r="W3" s="54" t="s">
        <v>22</v>
      </c>
      <c r="X3" s="54"/>
      <c r="Y3" s="54"/>
      <c r="Z3" s="54"/>
      <c r="AA3" s="54" t="s">
        <v>23</v>
      </c>
      <c r="AB3" s="54"/>
      <c r="AC3" s="54"/>
      <c r="AD3" s="54"/>
      <c r="AE3" s="54" t="s">
        <v>21</v>
      </c>
      <c r="AF3" s="54"/>
      <c r="AG3" s="54"/>
      <c r="AH3" s="102"/>
    </row>
    <row r="4" spans="1:34" ht="15" customHeight="1" thickBot="1">
      <c r="A4" s="103" t="s">
        <v>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102"/>
      <c r="O4" s="111" t="s">
        <v>14</v>
      </c>
      <c r="P4" s="108"/>
      <c r="Q4" s="108"/>
      <c r="R4" s="108"/>
      <c r="S4" s="108" t="s">
        <v>20</v>
      </c>
      <c r="T4" s="108"/>
      <c r="U4" s="108"/>
      <c r="V4" s="108"/>
      <c r="W4" s="108" t="s">
        <v>10</v>
      </c>
      <c r="X4" s="108"/>
      <c r="Y4" s="108"/>
      <c r="Z4" s="108"/>
      <c r="AA4" s="108"/>
      <c r="AB4" s="108"/>
      <c r="AC4" s="108" t="s">
        <v>11</v>
      </c>
      <c r="AD4" s="108"/>
      <c r="AE4" s="108"/>
      <c r="AF4" s="108"/>
      <c r="AG4" s="108"/>
      <c r="AH4" s="109"/>
    </row>
    <row r="5" spans="1:34" ht="15" customHeight="1">
      <c r="A5" s="103" t="s">
        <v>5</v>
      </c>
      <c r="B5" s="54"/>
      <c r="C5" s="54"/>
      <c r="D5" s="54"/>
      <c r="E5" s="123"/>
      <c r="F5" s="55"/>
      <c r="G5" s="55"/>
      <c r="H5" s="124"/>
      <c r="I5" s="54" t="s">
        <v>332</v>
      </c>
      <c r="J5" s="54"/>
      <c r="K5" s="55"/>
      <c r="L5" s="55"/>
      <c r="M5" s="55"/>
      <c r="N5" s="56"/>
      <c r="O5" s="89" t="s">
        <v>24</v>
      </c>
      <c r="P5" s="90"/>
      <c r="Q5" s="139"/>
      <c r="R5" s="211"/>
      <c r="S5" s="7" t="s">
        <v>12</v>
      </c>
      <c r="T5" s="211"/>
      <c r="U5" s="212"/>
      <c r="V5" s="117" t="s">
        <v>27</v>
      </c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9"/>
    </row>
    <row r="6" spans="1:34" ht="15" customHeight="1">
      <c r="A6" s="103" t="s">
        <v>6</v>
      </c>
      <c r="B6" s="54"/>
      <c r="C6" s="54"/>
      <c r="D6" s="54"/>
      <c r="E6" s="123"/>
      <c r="F6" s="55"/>
      <c r="G6" s="55"/>
      <c r="H6" s="124"/>
      <c r="I6" s="54" t="s">
        <v>4</v>
      </c>
      <c r="J6" s="54"/>
      <c r="K6" s="55"/>
      <c r="L6" s="55"/>
      <c r="M6" s="55"/>
      <c r="N6" s="56"/>
      <c r="O6" s="103" t="s">
        <v>25</v>
      </c>
      <c r="P6" s="54"/>
      <c r="Q6" s="123"/>
      <c r="R6" s="55"/>
      <c r="S6" s="3" t="s">
        <v>12</v>
      </c>
      <c r="T6" s="55"/>
      <c r="U6" s="56"/>
      <c r="V6" s="103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102"/>
    </row>
    <row r="7" spans="1:34" ht="15" customHeight="1" thickBot="1">
      <c r="A7" s="111" t="s">
        <v>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O7" s="111" t="s">
        <v>26</v>
      </c>
      <c r="P7" s="108"/>
      <c r="Q7" s="120"/>
      <c r="R7" s="121"/>
      <c r="S7" s="8" t="s">
        <v>12</v>
      </c>
      <c r="T7" s="121"/>
      <c r="U7" s="213"/>
      <c r="V7" s="103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102"/>
    </row>
    <row r="8" spans="1:34" ht="15" customHeight="1">
      <c r="A8" s="89" t="s">
        <v>114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 t="s">
        <v>115</v>
      </c>
      <c r="M8" s="90"/>
      <c r="N8" s="90"/>
      <c r="O8" s="90"/>
      <c r="P8" s="90"/>
      <c r="Q8" s="90"/>
      <c r="R8" s="90"/>
      <c r="S8" s="90"/>
      <c r="T8" s="90"/>
      <c r="U8" s="91"/>
      <c r="V8" s="12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102"/>
    </row>
    <row r="9" spans="1:34" ht="15" customHeight="1">
      <c r="A9" s="112" t="s">
        <v>28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4"/>
      <c r="V9" s="12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102"/>
    </row>
    <row r="10" spans="1:34" ht="15" customHeight="1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4"/>
      <c r="V10" s="12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102"/>
    </row>
    <row r="11" spans="1:34" ht="15" customHeight="1">
      <c r="A11" s="95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63"/>
      <c r="V11" s="12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102"/>
    </row>
    <row r="12" spans="1:34" ht="15" customHeight="1">
      <c r="A12" s="112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4"/>
      <c r="V12" s="12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102"/>
    </row>
    <row r="13" spans="1:34" ht="15" customHeight="1">
      <c r="A13" s="142" t="s">
        <v>29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V13" s="12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102"/>
    </row>
    <row r="14" spans="1:34" ht="15" customHeight="1">
      <c r="A14" s="92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4"/>
      <c r="V14" s="12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102"/>
    </row>
    <row r="15" spans="1:34" ht="15" customHeight="1">
      <c r="A15" s="9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63"/>
      <c r="V15" s="12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102"/>
    </row>
    <row r="16" spans="1:34" ht="15" customHeight="1">
      <c r="A16" s="95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3"/>
      <c r="V16" s="12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102"/>
    </row>
    <row r="17" spans="1:34" ht="15" customHeight="1">
      <c r="A17" s="95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63"/>
      <c r="V17" s="12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102"/>
    </row>
    <row r="18" spans="1:34" ht="15" customHeight="1" thickBot="1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8"/>
      <c r="V18" s="122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</row>
    <row r="19" spans="1:34" ht="15" customHeight="1">
      <c r="A19" s="89" t="s">
        <v>51</v>
      </c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89" t="s">
        <v>30</v>
      </c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1"/>
      <c r="X19" s="89" t="s">
        <v>62</v>
      </c>
      <c r="Y19" s="90"/>
      <c r="Z19" s="90"/>
      <c r="AA19" s="90"/>
      <c r="AB19" s="90"/>
      <c r="AC19" s="90"/>
      <c r="AD19" s="90"/>
      <c r="AE19" s="90"/>
      <c r="AF19" s="90"/>
      <c r="AG19" s="90"/>
      <c r="AH19" s="91"/>
    </row>
    <row r="20" spans="1:34" ht="15" customHeight="1">
      <c r="A20" s="4" t="s">
        <v>31</v>
      </c>
      <c r="B20" s="1" t="s">
        <v>32</v>
      </c>
      <c r="C20" s="54" t="s">
        <v>36</v>
      </c>
      <c r="D20" s="54"/>
      <c r="E20" s="54"/>
      <c r="F20" s="54" t="s">
        <v>33</v>
      </c>
      <c r="G20" s="54"/>
      <c r="H20" s="54" t="s">
        <v>34</v>
      </c>
      <c r="I20" s="54"/>
      <c r="J20" s="54" t="s">
        <v>35</v>
      </c>
      <c r="K20" s="102"/>
      <c r="L20" s="4" t="s">
        <v>31</v>
      </c>
      <c r="M20" s="1" t="s">
        <v>32</v>
      </c>
      <c r="N20" s="54" t="s">
        <v>36</v>
      </c>
      <c r="O20" s="54"/>
      <c r="P20" s="54"/>
      <c r="Q20" s="54"/>
      <c r="R20" s="54" t="s">
        <v>33</v>
      </c>
      <c r="S20" s="54"/>
      <c r="T20" s="54" t="s">
        <v>34</v>
      </c>
      <c r="U20" s="54"/>
      <c r="V20" s="54" t="s">
        <v>35</v>
      </c>
      <c r="W20" s="102"/>
      <c r="X20" s="4" t="s">
        <v>31</v>
      </c>
      <c r="Y20" s="1" t="s">
        <v>32</v>
      </c>
      <c r="Z20" s="54" t="s">
        <v>36</v>
      </c>
      <c r="AA20" s="54"/>
      <c r="AB20" s="54"/>
      <c r="AC20" s="54" t="s">
        <v>33</v>
      </c>
      <c r="AD20" s="54"/>
      <c r="AE20" s="54" t="s">
        <v>34</v>
      </c>
      <c r="AF20" s="54"/>
      <c r="AG20" s="54" t="s">
        <v>35</v>
      </c>
      <c r="AH20" s="102"/>
    </row>
    <row r="21" spans="1:34" ht="15" customHeight="1">
      <c r="A21" s="4"/>
      <c r="B21" s="1"/>
      <c r="C21" s="54" t="s">
        <v>37</v>
      </c>
      <c r="D21" s="54"/>
      <c r="E21" s="54"/>
      <c r="F21" s="54" t="s">
        <v>85</v>
      </c>
      <c r="G21" s="54"/>
      <c r="H21" s="54"/>
      <c r="I21" s="54"/>
      <c r="J21" s="54"/>
      <c r="K21" s="102"/>
      <c r="L21" s="4"/>
      <c r="M21" s="1"/>
      <c r="N21" s="54" t="s">
        <v>53</v>
      </c>
      <c r="O21" s="54"/>
      <c r="P21" s="54"/>
      <c r="Q21" s="54"/>
      <c r="R21" s="54" t="s">
        <v>55</v>
      </c>
      <c r="S21" s="54"/>
      <c r="T21" s="54"/>
      <c r="U21" s="54"/>
      <c r="V21" s="54"/>
      <c r="W21" s="102"/>
      <c r="X21" s="4"/>
      <c r="Y21" s="1"/>
      <c r="Z21" s="54" t="s">
        <v>75</v>
      </c>
      <c r="AA21" s="54"/>
      <c r="AB21" s="54"/>
      <c r="AC21" s="54" t="s">
        <v>55</v>
      </c>
      <c r="AD21" s="54"/>
      <c r="AE21" s="54"/>
      <c r="AF21" s="54"/>
      <c r="AG21" s="54"/>
      <c r="AH21" s="102"/>
    </row>
    <row r="22" spans="1:34" ht="15" customHeight="1">
      <c r="A22" s="4"/>
      <c r="B22" s="1"/>
      <c r="C22" s="54" t="s">
        <v>38</v>
      </c>
      <c r="D22" s="54"/>
      <c r="E22" s="54"/>
      <c r="F22" s="54" t="s">
        <v>55</v>
      </c>
      <c r="G22" s="54"/>
      <c r="H22" s="54"/>
      <c r="I22" s="54"/>
      <c r="J22" s="54"/>
      <c r="K22" s="102"/>
      <c r="L22" s="4"/>
      <c r="M22" s="1"/>
      <c r="N22" s="54" t="s">
        <v>86</v>
      </c>
      <c r="O22" s="54"/>
      <c r="P22" s="54"/>
      <c r="Q22" s="54"/>
      <c r="R22" s="54" t="s">
        <v>61</v>
      </c>
      <c r="S22" s="54"/>
      <c r="T22" s="54"/>
      <c r="U22" s="54"/>
      <c r="V22" s="54"/>
      <c r="W22" s="102"/>
      <c r="X22" s="4"/>
      <c r="Y22" s="1"/>
      <c r="Z22" s="54" t="s">
        <v>109</v>
      </c>
      <c r="AA22" s="54"/>
      <c r="AB22" s="54"/>
      <c r="AC22" s="54" t="s">
        <v>61</v>
      </c>
      <c r="AD22" s="54"/>
      <c r="AE22" s="54"/>
      <c r="AF22" s="54"/>
      <c r="AG22" s="54"/>
      <c r="AH22" s="102"/>
    </row>
    <row r="23" spans="1:34" ht="15" customHeight="1">
      <c r="A23" s="4"/>
      <c r="B23" s="1"/>
      <c r="C23" s="54" t="s">
        <v>39</v>
      </c>
      <c r="D23" s="54"/>
      <c r="E23" s="54"/>
      <c r="F23" s="54" t="s">
        <v>55</v>
      </c>
      <c r="G23" s="54"/>
      <c r="H23" s="54"/>
      <c r="I23" s="54"/>
      <c r="J23" s="54"/>
      <c r="K23" s="102"/>
      <c r="L23" s="4"/>
      <c r="M23" s="1"/>
      <c r="N23" s="54" t="s">
        <v>87</v>
      </c>
      <c r="O23" s="54"/>
      <c r="P23" s="54"/>
      <c r="Q23" s="54"/>
      <c r="R23" s="54" t="s">
        <v>110</v>
      </c>
      <c r="S23" s="54"/>
      <c r="T23" s="54"/>
      <c r="U23" s="54"/>
      <c r="V23" s="54"/>
      <c r="W23" s="102"/>
      <c r="X23" s="4"/>
      <c r="Y23" s="1"/>
      <c r="Z23" s="54" t="s">
        <v>76</v>
      </c>
      <c r="AA23" s="54"/>
      <c r="AB23" s="54"/>
      <c r="AC23" s="54" t="s">
        <v>111</v>
      </c>
      <c r="AD23" s="54"/>
      <c r="AE23" s="54"/>
      <c r="AF23" s="54"/>
      <c r="AG23" s="54"/>
      <c r="AH23" s="102"/>
    </row>
    <row r="24" spans="1:34" ht="15" customHeight="1">
      <c r="A24" s="4"/>
      <c r="B24" s="1"/>
      <c r="C24" s="54" t="s">
        <v>40</v>
      </c>
      <c r="D24" s="54"/>
      <c r="E24" s="54"/>
      <c r="F24" s="54" t="s">
        <v>55</v>
      </c>
      <c r="G24" s="54"/>
      <c r="H24" s="54"/>
      <c r="I24" s="54"/>
      <c r="J24" s="54"/>
      <c r="K24" s="102"/>
      <c r="L24" s="4"/>
      <c r="M24" s="1"/>
      <c r="N24" s="54" t="s">
        <v>88</v>
      </c>
      <c r="O24" s="54"/>
      <c r="P24" s="54"/>
      <c r="Q24" s="54"/>
      <c r="R24" s="54" t="s">
        <v>85</v>
      </c>
      <c r="S24" s="54"/>
      <c r="T24" s="54"/>
      <c r="U24" s="54"/>
      <c r="V24" s="54"/>
      <c r="W24" s="102"/>
      <c r="X24" s="4"/>
      <c r="Y24" s="1"/>
      <c r="Z24" s="54" t="s">
        <v>77</v>
      </c>
      <c r="AA24" s="54"/>
      <c r="AB24" s="54"/>
      <c r="AC24" s="54" t="s">
        <v>55</v>
      </c>
      <c r="AD24" s="54"/>
      <c r="AE24" s="54"/>
      <c r="AF24" s="54"/>
      <c r="AG24" s="54"/>
      <c r="AH24" s="102"/>
    </row>
    <row r="25" spans="1:34" ht="15" customHeight="1">
      <c r="A25" s="4"/>
      <c r="B25" s="1"/>
      <c r="C25" s="54" t="s">
        <v>41</v>
      </c>
      <c r="D25" s="54"/>
      <c r="E25" s="54"/>
      <c r="F25" s="54" t="s">
        <v>55</v>
      </c>
      <c r="G25" s="54"/>
      <c r="H25" s="54"/>
      <c r="I25" s="54"/>
      <c r="J25" s="54"/>
      <c r="K25" s="102"/>
      <c r="L25" s="4"/>
      <c r="M25" s="1"/>
      <c r="N25" s="54" t="s">
        <v>89</v>
      </c>
      <c r="O25" s="54"/>
      <c r="P25" s="54"/>
      <c r="Q25" s="54"/>
      <c r="R25" s="54" t="s">
        <v>60</v>
      </c>
      <c r="S25" s="54"/>
      <c r="T25" s="54"/>
      <c r="U25" s="54"/>
      <c r="V25" s="54"/>
      <c r="W25" s="102"/>
      <c r="X25" s="4"/>
      <c r="Y25" s="1"/>
      <c r="Z25" s="54"/>
      <c r="AA25" s="54"/>
      <c r="AB25" s="54"/>
      <c r="AC25" s="54"/>
      <c r="AD25" s="54"/>
      <c r="AE25" s="54"/>
      <c r="AF25" s="54"/>
      <c r="AG25" s="54"/>
      <c r="AH25" s="102"/>
    </row>
    <row r="26" spans="1:34" ht="15" customHeight="1">
      <c r="A26" s="4"/>
      <c r="B26" s="1"/>
      <c r="C26" s="54" t="s">
        <v>42</v>
      </c>
      <c r="D26" s="54"/>
      <c r="E26" s="54"/>
      <c r="F26" s="54" t="s">
        <v>55</v>
      </c>
      <c r="G26" s="54"/>
      <c r="H26" s="54"/>
      <c r="I26" s="54"/>
      <c r="J26" s="54"/>
      <c r="K26" s="102"/>
      <c r="L26" s="4"/>
      <c r="M26" s="1"/>
      <c r="N26" s="54" t="s">
        <v>90</v>
      </c>
      <c r="O26" s="54"/>
      <c r="P26" s="54"/>
      <c r="Q26" s="54"/>
      <c r="R26" s="54" t="s">
        <v>59</v>
      </c>
      <c r="S26" s="54"/>
      <c r="T26" s="54"/>
      <c r="U26" s="54"/>
      <c r="V26" s="54"/>
      <c r="W26" s="102"/>
      <c r="X26" s="4"/>
      <c r="Y26" s="1"/>
      <c r="Z26" s="54"/>
      <c r="AA26" s="54"/>
      <c r="AB26" s="54"/>
      <c r="AC26" s="54"/>
      <c r="AD26" s="54"/>
      <c r="AE26" s="54"/>
      <c r="AF26" s="54"/>
      <c r="AG26" s="54"/>
      <c r="AH26" s="102"/>
    </row>
    <row r="27" spans="1:34" ht="15" customHeight="1">
      <c r="A27" s="4"/>
      <c r="B27" s="1"/>
      <c r="C27" s="54" t="s">
        <v>43</v>
      </c>
      <c r="D27" s="54"/>
      <c r="E27" s="54"/>
      <c r="F27" s="54" t="s">
        <v>55</v>
      </c>
      <c r="G27" s="54"/>
      <c r="H27" s="54"/>
      <c r="I27" s="54"/>
      <c r="J27" s="54"/>
      <c r="K27" s="102"/>
      <c r="L27" s="4"/>
      <c r="M27" s="1"/>
      <c r="N27" s="54" t="s">
        <v>91</v>
      </c>
      <c r="O27" s="54"/>
      <c r="P27" s="54"/>
      <c r="Q27" s="54"/>
      <c r="R27" s="54" t="s">
        <v>85</v>
      </c>
      <c r="S27" s="54"/>
      <c r="T27" s="54"/>
      <c r="U27" s="54"/>
      <c r="V27" s="54"/>
      <c r="W27" s="102"/>
      <c r="X27" s="4"/>
      <c r="Y27" s="1"/>
      <c r="Z27" s="54"/>
      <c r="AA27" s="54"/>
      <c r="AB27" s="54"/>
      <c r="AC27" s="54"/>
      <c r="AD27" s="54"/>
      <c r="AE27" s="54"/>
      <c r="AF27" s="54"/>
      <c r="AG27" s="54"/>
      <c r="AH27" s="102"/>
    </row>
    <row r="28" spans="1:34" ht="15" customHeight="1">
      <c r="A28" s="4"/>
      <c r="B28" s="1"/>
      <c r="C28" s="54" t="s">
        <v>44</v>
      </c>
      <c r="D28" s="54"/>
      <c r="E28" s="54"/>
      <c r="F28" s="54" t="s">
        <v>55</v>
      </c>
      <c r="G28" s="54"/>
      <c r="H28" s="54"/>
      <c r="I28" s="54"/>
      <c r="J28" s="54"/>
      <c r="K28" s="102"/>
      <c r="L28" s="4"/>
      <c r="M28" s="1"/>
      <c r="N28" s="54" t="s">
        <v>92</v>
      </c>
      <c r="O28" s="54"/>
      <c r="P28" s="54"/>
      <c r="Q28" s="54"/>
      <c r="R28" s="54" t="s">
        <v>59</v>
      </c>
      <c r="S28" s="54"/>
      <c r="T28" s="54"/>
      <c r="U28" s="54"/>
      <c r="V28" s="54"/>
      <c r="W28" s="102"/>
      <c r="X28" s="4"/>
      <c r="Y28" s="1"/>
      <c r="Z28" s="54" t="s">
        <v>78</v>
      </c>
      <c r="AA28" s="54"/>
      <c r="AB28" s="54"/>
      <c r="AC28" s="54" t="s">
        <v>55</v>
      </c>
      <c r="AD28" s="54"/>
      <c r="AE28" s="54"/>
      <c r="AF28" s="54"/>
      <c r="AG28" s="54"/>
      <c r="AH28" s="102"/>
    </row>
    <row r="29" spans="1:34" ht="15" customHeight="1">
      <c r="A29" s="4"/>
      <c r="B29" s="1"/>
      <c r="C29" s="54" t="s">
        <v>45</v>
      </c>
      <c r="D29" s="54"/>
      <c r="E29" s="54"/>
      <c r="F29" s="54" t="s">
        <v>85</v>
      </c>
      <c r="G29" s="54"/>
      <c r="H29" s="54"/>
      <c r="I29" s="54"/>
      <c r="J29" s="54"/>
      <c r="K29" s="102"/>
      <c r="L29" s="4"/>
      <c r="M29" s="1"/>
      <c r="N29" s="54" t="s">
        <v>93</v>
      </c>
      <c r="O29" s="54"/>
      <c r="P29" s="54"/>
      <c r="Q29" s="54"/>
      <c r="R29" s="54" t="s">
        <v>85</v>
      </c>
      <c r="S29" s="54"/>
      <c r="T29" s="54"/>
      <c r="U29" s="54"/>
      <c r="V29" s="54"/>
      <c r="W29" s="102"/>
      <c r="X29" s="4"/>
      <c r="Y29" s="1"/>
      <c r="Z29" s="54"/>
      <c r="AA29" s="54"/>
      <c r="AB29" s="54"/>
      <c r="AC29" s="54"/>
      <c r="AD29" s="54"/>
      <c r="AE29" s="54"/>
      <c r="AF29" s="54"/>
      <c r="AG29" s="54"/>
      <c r="AH29" s="102"/>
    </row>
    <row r="30" spans="1:34" ht="15" customHeight="1">
      <c r="A30" s="4"/>
      <c r="B30" s="1"/>
      <c r="C30" s="54" t="s">
        <v>46</v>
      </c>
      <c r="D30" s="54"/>
      <c r="E30" s="54"/>
      <c r="F30" s="54" t="s">
        <v>56</v>
      </c>
      <c r="G30" s="54"/>
      <c r="H30" s="54"/>
      <c r="I30" s="54"/>
      <c r="J30" s="54"/>
      <c r="K30" s="102"/>
      <c r="L30" s="4"/>
      <c r="M30" s="1"/>
      <c r="N30" s="54" t="s">
        <v>94</v>
      </c>
      <c r="O30" s="54"/>
      <c r="P30" s="54"/>
      <c r="Q30" s="54"/>
      <c r="R30" s="54" t="s">
        <v>59</v>
      </c>
      <c r="S30" s="54"/>
      <c r="T30" s="54"/>
      <c r="U30" s="54"/>
      <c r="V30" s="54"/>
      <c r="W30" s="102"/>
      <c r="X30" s="4"/>
      <c r="Y30" s="1"/>
      <c r="Z30" s="54"/>
      <c r="AA30" s="54"/>
      <c r="AB30" s="54"/>
      <c r="AC30" s="54"/>
      <c r="AD30" s="54"/>
      <c r="AE30" s="54"/>
      <c r="AF30" s="54"/>
      <c r="AG30" s="54"/>
      <c r="AH30" s="102"/>
    </row>
    <row r="31" spans="1:34" ht="15" customHeight="1">
      <c r="A31" s="4"/>
      <c r="B31" s="1"/>
      <c r="C31" s="54" t="s">
        <v>47</v>
      </c>
      <c r="D31" s="54"/>
      <c r="E31" s="54"/>
      <c r="F31" s="54" t="s">
        <v>55</v>
      </c>
      <c r="G31" s="54"/>
      <c r="H31" s="54"/>
      <c r="I31" s="54"/>
      <c r="J31" s="54"/>
      <c r="K31" s="102"/>
      <c r="L31" s="4"/>
      <c r="M31" s="1"/>
      <c r="N31" s="54" t="s">
        <v>95</v>
      </c>
      <c r="O31" s="54"/>
      <c r="P31" s="54"/>
      <c r="Q31" s="54"/>
      <c r="R31" s="54" t="s">
        <v>56</v>
      </c>
      <c r="S31" s="54"/>
      <c r="T31" s="54"/>
      <c r="U31" s="54"/>
      <c r="V31" s="54"/>
      <c r="W31" s="102"/>
      <c r="X31" s="4"/>
      <c r="Y31" s="1"/>
      <c r="Z31" s="54"/>
      <c r="AA31" s="54"/>
      <c r="AB31" s="54"/>
      <c r="AC31" s="54"/>
      <c r="AD31" s="54"/>
      <c r="AE31" s="54"/>
      <c r="AF31" s="54"/>
      <c r="AG31" s="54"/>
      <c r="AH31" s="102"/>
    </row>
    <row r="32" spans="1:34" ht="15" customHeight="1" thickBot="1">
      <c r="A32" s="4"/>
      <c r="B32" s="1"/>
      <c r="C32" s="54" t="s">
        <v>48</v>
      </c>
      <c r="D32" s="54"/>
      <c r="E32" s="54"/>
      <c r="F32" s="54" t="s">
        <v>55</v>
      </c>
      <c r="G32" s="54"/>
      <c r="H32" s="54"/>
      <c r="I32" s="54"/>
      <c r="J32" s="54"/>
      <c r="K32" s="102"/>
      <c r="L32" s="5"/>
      <c r="M32" s="6"/>
      <c r="N32" s="108" t="s">
        <v>96</v>
      </c>
      <c r="O32" s="108"/>
      <c r="P32" s="108"/>
      <c r="Q32" s="108"/>
      <c r="R32" s="108" t="s">
        <v>59</v>
      </c>
      <c r="S32" s="108"/>
      <c r="T32" s="108"/>
      <c r="U32" s="108"/>
      <c r="V32" s="108"/>
      <c r="W32" s="109"/>
      <c r="X32" s="4"/>
      <c r="Y32" s="1"/>
      <c r="Z32" s="54" t="s">
        <v>79</v>
      </c>
      <c r="AA32" s="54"/>
      <c r="AB32" s="54"/>
      <c r="AC32" s="54" t="s">
        <v>55</v>
      </c>
      <c r="AD32" s="54"/>
      <c r="AE32" s="54"/>
      <c r="AF32" s="54"/>
      <c r="AG32" s="54"/>
      <c r="AH32" s="102"/>
    </row>
    <row r="33" spans="1:34" ht="15" customHeight="1">
      <c r="A33" s="4"/>
      <c r="B33" s="1"/>
      <c r="C33" s="54" t="s">
        <v>49</v>
      </c>
      <c r="D33" s="54"/>
      <c r="E33" s="54"/>
      <c r="F33" s="54" t="s">
        <v>55</v>
      </c>
      <c r="G33" s="54"/>
      <c r="H33" s="54"/>
      <c r="I33" s="54"/>
      <c r="J33" s="54"/>
      <c r="K33" s="102"/>
      <c r="L33" s="89" t="s">
        <v>54</v>
      </c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4"/>
      <c r="Y33" s="1"/>
      <c r="Z33" s="54"/>
      <c r="AA33" s="54"/>
      <c r="AB33" s="54"/>
      <c r="AC33" s="54"/>
      <c r="AD33" s="54"/>
      <c r="AE33" s="54"/>
      <c r="AF33" s="54"/>
      <c r="AG33" s="54"/>
      <c r="AH33" s="102"/>
    </row>
    <row r="34" spans="1:34" ht="15" customHeight="1">
      <c r="A34" s="4"/>
      <c r="B34" s="1"/>
      <c r="C34" s="54" t="s">
        <v>50</v>
      </c>
      <c r="D34" s="54"/>
      <c r="E34" s="54"/>
      <c r="F34" s="54" t="s">
        <v>56</v>
      </c>
      <c r="G34" s="54"/>
      <c r="H34" s="54"/>
      <c r="I34" s="54"/>
      <c r="J34" s="54"/>
      <c r="K34" s="102"/>
      <c r="L34" s="4" t="s">
        <v>31</v>
      </c>
      <c r="M34" s="1" t="s">
        <v>32</v>
      </c>
      <c r="N34" s="54" t="s">
        <v>36</v>
      </c>
      <c r="O34" s="54"/>
      <c r="P34" s="54"/>
      <c r="Q34" s="54"/>
      <c r="R34" s="54" t="s">
        <v>33</v>
      </c>
      <c r="S34" s="54"/>
      <c r="T34" s="54" t="s">
        <v>34</v>
      </c>
      <c r="U34" s="54"/>
      <c r="V34" s="54" t="s">
        <v>35</v>
      </c>
      <c r="W34" s="102"/>
      <c r="X34" s="4"/>
      <c r="Y34" s="1"/>
      <c r="Z34" s="54"/>
      <c r="AA34" s="54"/>
      <c r="AB34" s="54"/>
      <c r="AC34" s="54"/>
      <c r="AD34" s="54"/>
      <c r="AE34" s="54"/>
      <c r="AF34" s="54"/>
      <c r="AG34" s="54"/>
      <c r="AH34" s="102"/>
    </row>
    <row r="35" spans="1:34" ht="15" customHeight="1">
      <c r="A35" s="4"/>
      <c r="B35" s="1"/>
      <c r="C35" s="54" t="s">
        <v>52</v>
      </c>
      <c r="D35" s="54"/>
      <c r="E35" s="54"/>
      <c r="F35" s="54" t="s">
        <v>60</v>
      </c>
      <c r="G35" s="54"/>
      <c r="H35" s="54"/>
      <c r="I35" s="54"/>
      <c r="J35" s="54"/>
      <c r="K35" s="102"/>
      <c r="L35" s="4"/>
      <c r="M35" s="1"/>
      <c r="N35" s="54" t="s">
        <v>97</v>
      </c>
      <c r="O35" s="54"/>
      <c r="P35" s="54"/>
      <c r="Q35" s="54"/>
      <c r="R35" s="54" t="s">
        <v>56</v>
      </c>
      <c r="S35" s="54"/>
      <c r="T35" s="54"/>
      <c r="U35" s="54"/>
      <c r="V35" s="54"/>
      <c r="W35" s="102"/>
      <c r="X35" s="4"/>
      <c r="Y35" s="1"/>
      <c r="Z35" s="54"/>
      <c r="AA35" s="54"/>
      <c r="AB35" s="54"/>
      <c r="AC35" s="54"/>
      <c r="AD35" s="54"/>
      <c r="AE35" s="54"/>
      <c r="AF35" s="54"/>
      <c r="AG35" s="54"/>
      <c r="AH35" s="102"/>
    </row>
    <row r="36" spans="1:34" ht="15" customHeight="1">
      <c r="A36" s="4"/>
      <c r="B36" s="1"/>
      <c r="C36" s="54" t="s">
        <v>168</v>
      </c>
      <c r="D36" s="54"/>
      <c r="E36" s="54"/>
      <c r="F36" s="54" t="s">
        <v>56</v>
      </c>
      <c r="G36" s="54"/>
      <c r="H36" s="54"/>
      <c r="I36" s="54"/>
      <c r="J36" s="54"/>
      <c r="K36" s="102"/>
      <c r="L36" s="4"/>
      <c r="M36" s="1"/>
      <c r="N36" s="54" t="s">
        <v>98</v>
      </c>
      <c r="O36" s="54"/>
      <c r="P36" s="54"/>
      <c r="Q36" s="54"/>
      <c r="R36" s="54" t="s">
        <v>60</v>
      </c>
      <c r="S36" s="54"/>
      <c r="T36" s="54"/>
      <c r="U36" s="54"/>
      <c r="V36" s="54"/>
      <c r="W36" s="102"/>
      <c r="X36" s="4"/>
      <c r="Y36" s="1"/>
      <c r="Z36" s="54" t="s">
        <v>80</v>
      </c>
      <c r="AA36" s="54"/>
      <c r="AB36" s="54"/>
      <c r="AC36" s="54" t="s">
        <v>113</v>
      </c>
      <c r="AD36" s="54"/>
      <c r="AE36" s="54"/>
      <c r="AF36" s="54"/>
      <c r="AG36" s="54"/>
      <c r="AH36" s="102"/>
    </row>
    <row r="37" spans="1:34" ht="15" customHeight="1" thickBot="1">
      <c r="A37" s="5"/>
      <c r="B37" s="6"/>
      <c r="C37" s="108" t="s">
        <v>64</v>
      </c>
      <c r="D37" s="108"/>
      <c r="E37" s="108"/>
      <c r="F37" s="108" t="s">
        <v>56</v>
      </c>
      <c r="G37" s="108"/>
      <c r="H37" s="108"/>
      <c r="I37" s="108"/>
      <c r="J37" s="108"/>
      <c r="K37" s="109"/>
      <c r="L37" s="4"/>
      <c r="M37" s="1"/>
      <c r="N37" s="54" t="s">
        <v>99</v>
      </c>
      <c r="O37" s="54"/>
      <c r="P37" s="54"/>
      <c r="Q37" s="54"/>
      <c r="R37" s="54" t="s">
        <v>85</v>
      </c>
      <c r="S37" s="54"/>
      <c r="T37" s="54"/>
      <c r="U37" s="54"/>
      <c r="V37" s="54"/>
      <c r="W37" s="102"/>
      <c r="X37" s="4"/>
      <c r="Y37" s="1"/>
      <c r="Z37" s="54" t="s">
        <v>81</v>
      </c>
      <c r="AA37" s="54"/>
      <c r="AB37" s="54"/>
      <c r="AC37" s="54" t="s">
        <v>59</v>
      </c>
      <c r="AD37" s="54"/>
      <c r="AE37" s="54"/>
      <c r="AF37" s="54"/>
      <c r="AG37" s="54"/>
      <c r="AH37" s="102"/>
    </row>
    <row r="38" spans="1:34" ht="15" customHeight="1">
      <c r="A38" s="89" t="s">
        <v>58</v>
      </c>
      <c r="B38" s="90"/>
      <c r="C38" s="90"/>
      <c r="D38" s="90"/>
      <c r="E38" s="90"/>
      <c r="F38" s="90"/>
      <c r="G38" s="90"/>
      <c r="H38" s="90"/>
      <c r="I38" s="90"/>
      <c r="J38" s="90"/>
      <c r="K38" s="91"/>
      <c r="L38" s="4"/>
      <c r="M38" s="1"/>
      <c r="N38" s="54" t="s">
        <v>100</v>
      </c>
      <c r="O38" s="54"/>
      <c r="P38" s="54"/>
      <c r="Q38" s="54"/>
      <c r="R38" s="54" t="s">
        <v>60</v>
      </c>
      <c r="S38" s="54"/>
      <c r="T38" s="54"/>
      <c r="U38" s="54"/>
      <c r="V38" s="54"/>
      <c r="W38" s="102"/>
      <c r="X38" s="4"/>
      <c r="Y38" s="1"/>
      <c r="Z38" s="54" t="s">
        <v>82</v>
      </c>
      <c r="AA38" s="54"/>
      <c r="AB38" s="54"/>
      <c r="AC38" s="54" t="s">
        <v>85</v>
      </c>
      <c r="AD38" s="54"/>
      <c r="AE38" s="54"/>
      <c r="AF38" s="54"/>
      <c r="AG38" s="54"/>
      <c r="AH38" s="102"/>
    </row>
    <row r="39" spans="1:34" ht="15" customHeight="1" thickBot="1">
      <c r="A39" s="4" t="s">
        <v>31</v>
      </c>
      <c r="B39" s="1" t="s">
        <v>32</v>
      </c>
      <c r="C39" s="54" t="s">
        <v>36</v>
      </c>
      <c r="D39" s="54"/>
      <c r="E39" s="54"/>
      <c r="F39" s="54" t="s">
        <v>33</v>
      </c>
      <c r="G39" s="54"/>
      <c r="H39" s="54" t="s">
        <v>34</v>
      </c>
      <c r="I39" s="54"/>
      <c r="J39" s="54" t="s">
        <v>35</v>
      </c>
      <c r="K39" s="102"/>
      <c r="L39" s="4"/>
      <c r="M39" s="1"/>
      <c r="N39" s="54" t="s">
        <v>101</v>
      </c>
      <c r="O39" s="54"/>
      <c r="P39" s="54"/>
      <c r="Q39" s="54"/>
      <c r="R39" s="54" t="s">
        <v>55</v>
      </c>
      <c r="S39" s="54"/>
      <c r="T39" s="54"/>
      <c r="U39" s="54"/>
      <c r="V39" s="54"/>
      <c r="W39" s="102"/>
      <c r="X39" s="5"/>
      <c r="Y39" s="6"/>
      <c r="Z39" s="108" t="s">
        <v>83</v>
      </c>
      <c r="AA39" s="108"/>
      <c r="AB39" s="108"/>
      <c r="AC39" s="108" t="s">
        <v>59</v>
      </c>
      <c r="AD39" s="108"/>
      <c r="AE39" s="108"/>
      <c r="AF39" s="108"/>
      <c r="AG39" s="108"/>
      <c r="AH39" s="109"/>
    </row>
    <row r="40" spans="1:34" ht="15" customHeight="1">
      <c r="A40" s="4"/>
      <c r="B40" s="1"/>
      <c r="C40" s="54" t="s">
        <v>65</v>
      </c>
      <c r="D40" s="54"/>
      <c r="E40" s="54"/>
      <c r="F40" s="54" t="s">
        <v>59</v>
      </c>
      <c r="G40" s="54"/>
      <c r="H40" s="54"/>
      <c r="I40" s="54"/>
      <c r="J40" s="54"/>
      <c r="K40" s="102"/>
      <c r="L40" s="4"/>
      <c r="M40" s="1"/>
      <c r="N40" s="54" t="s">
        <v>57</v>
      </c>
      <c r="O40" s="54"/>
      <c r="P40" s="54"/>
      <c r="Q40" s="54"/>
      <c r="R40" s="54" t="s">
        <v>85</v>
      </c>
      <c r="S40" s="54"/>
      <c r="T40" s="54"/>
      <c r="U40" s="54"/>
      <c r="V40" s="54"/>
      <c r="W40" s="102"/>
      <c r="X40" s="89" t="s">
        <v>130</v>
      </c>
      <c r="Y40" s="90"/>
      <c r="Z40" s="90"/>
      <c r="AA40" s="90"/>
      <c r="AB40" s="90"/>
      <c r="AC40" s="90"/>
      <c r="AD40" s="90"/>
      <c r="AE40" s="90"/>
      <c r="AF40" s="90"/>
      <c r="AG40" s="90"/>
      <c r="AH40" s="91"/>
    </row>
    <row r="41" spans="1:34" ht="15" customHeight="1">
      <c r="A41" s="4"/>
      <c r="B41" s="1"/>
      <c r="C41" s="54" t="s">
        <v>66</v>
      </c>
      <c r="D41" s="54"/>
      <c r="E41" s="54"/>
      <c r="F41" s="54" t="s">
        <v>59</v>
      </c>
      <c r="G41" s="54"/>
      <c r="H41" s="54"/>
      <c r="I41" s="54"/>
      <c r="J41" s="54"/>
      <c r="K41" s="102"/>
      <c r="L41" s="4"/>
      <c r="M41" s="1"/>
      <c r="N41" s="54" t="s">
        <v>102</v>
      </c>
      <c r="O41" s="54"/>
      <c r="P41" s="54"/>
      <c r="Q41" s="54"/>
      <c r="R41" s="54" t="s">
        <v>59</v>
      </c>
      <c r="S41" s="54"/>
      <c r="T41" s="54"/>
      <c r="U41" s="54"/>
      <c r="V41" s="54"/>
      <c r="W41" s="102"/>
      <c r="X41" s="4" t="s">
        <v>31</v>
      </c>
      <c r="Y41" s="1" t="s">
        <v>32</v>
      </c>
      <c r="Z41" s="54" t="s">
        <v>36</v>
      </c>
      <c r="AA41" s="54"/>
      <c r="AB41" s="54"/>
      <c r="AC41" s="54" t="s">
        <v>33</v>
      </c>
      <c r="AD41" s="54"/>
      <c r="AE41" s="54" t="s">
        <v>34</v>
      </c>
      <c r="AF41" s="54"/>
      <c r="AG41" s="54" t="s">
        <v>35</v>
      </c>
      <c r="AH41" s="102"/>
    </row>
    <row r="42" spans="1:34" ht="15" customHeight="1">
      <c r="A42" s="4"/>
      <c r="B42" s="1"/>
      <c r="C42" s="54" t="s">
        <v>67</v>
      </c>
      <c r="D42" s="54"/>
      <c r="E42" s="54"/>
      <c r="F42" s="54" t="s">
        <v>60</v>
      </c>
      <c r="G42" s="54"/>
      <c r="H42" s="54"/>
      <c r="I42" s="54"/>
      <c r="J42" s="54"/>
      <c r="K42" s="102"/>
      <c r="L42" s="4"/>
      <c r="M42" s="1"/>
      <c r="N42" s="54" t="s">
        <v>112</v>
      </c>
      <c r="O42" s="54"/>
      <c r="P42" s="54"/>
      <c r="Q42" s="54"/>
      <c r="R42" s="54" t="s">
        <v>85</v>
      </c>
      <c r="S42" s="54"/>
      <c r="T42" s="54"/>
      <c r="U42" s="54"/>
      <c r="V42" s="54"/>
      <c r="W42" s="102"/>
      <c r="X42" s="4"/>
      <c r="Y42" s="1"/>
      <c r="Z42" s="54"/>
      <c r="AA42" s="54"/>
      <c r="AB42" s="54"/>
      <c r="AC42" s="54"/>
      <c r="AD42" s="54"/>
      <c r="AE42" s="54"/>
      <c r="AF42" s="54"/>
      <c r="AG42" s="54"/>
      <c r="AH42" s="102"/>
    </row>
    <row r="43" spans="1:34" ht="15" customHeight="1">
      <c r="A43" s="4"/>
      <c r="B43" s="1"/>
      <c r="C43" s="54" t="s">
        <v>68</v>
      </c>
      <c r="D43" s="54"/>
      <c r="E43" s="54"/>
      <c r="F43" s="54" t="s">
        <v>60</v>
      </c>
      <c r="G43" s="54"/>
      <c r="H43" s="54"/>
      <c r="I43" s="54"/>
      <c r="J43" s="54"/>
      <c r="K43" s="102"/>
      <c r="L43" s="4"/>
      <c r="M43" s="1"/>
      <c r="N43" s="54" t="s">
        <v>206</v>
      </c>
      <c r="O43" s="54"/>
      <c r="P43" s="54"/>
      <c r="Q43" s="54"/>
      <c r="R43" s="54" t="s">
        <v>55</v>
      </c>
      <c r="S43" s="54"/>
      <c r="T43" s="54"/>
      <c r="U43" s="54"/>
      <c r="V43" s="54"/>
      <c r="W43" s="102"/>
      <c r="X43" s="4"/>
      <c r="Y43" s="1"/>
      <c r="Z43" s="54"/>
      <c r="AA43" s="54"/>
      <c r="AB43" s="54"/>
      <c r="AC43" s="54"/>
      <c r="AD43" s="54"/>
      <c r="AE43" s="54"/>
      <c r="AF43" s="54"/>
      <c r="AG43" s="54"/>
      <c r="AH43" s="102"/>
    </row>
    <row r="44" spans="1:34" ht="15" customHeight="1">
      <c r="A44" s="4"/>
      <c r="B44" s="1"/>
      <c r="C44" s="54" t="s">
        <v>69</v>
      </c>
      <c r="D44" s="54"/>
      <c r="E44" s="54"/>
      <c r="F44" s="54" t="s">
        <v>61</v>
      </c>
      <c r="G44" s="54"/>
      <c r="H44" s="54"/>
      <c r="I44" s="54"/>
      <c r="J44" s="54"/>
      <c r="K44" s="102"/>
      <c r="L44" s="4"/>
      <c r="M44" s="1"/>
      <c r="N44" s="54" t="s">
        <v>103</v>
      </c>
      <c r="O44" s="54"/>
      <c r="P44" s="54"/>
      <c r="Q44" s="54"/>
      <c r="R44" s="54" t="s">
        <v>56</v>
      </c>
      <c r="S44" s="54"/>
      <c r="T44" s="54"/>
      <c r="U44" s="54"/>
      <c r="V44" s="54"/>
      <c r="W44" s="102"/>
      <c r="X44" s="4"/>
      <c r="Y44" s="1"/>
      <c r="Z44" s="54"/>
      <c r="AA44" s="54"/>
      <c r="AB44" s="54"/>
      <c r="AC44" s="54"/>
      <c r="AD44" s="54"/>
      <c r="AE44" s="54"/>
      <c r="AF44" s="54"/>
      <c r="AG44" s="54"/>
      <c r="AH44" s="102"/>
    </row>
    <row r="45" spans="1:34" ht="15" customHeight="1">
      <c r="A45" s="4"/>
      <c r="B45" s="1"/>
      <c r="C45" s="54" t="s">
        <v>70</v>
      </c>
      <c r="D45" s="54"/>
      <c r="E45" s="54"/>
      <c r="F45" s="54" t="s">
        <v>60</v>
      </c>
      <c r="G45" s="54"/>
      <c r="H45" s="54"/>
      <c r="I45" s="54"/>
      <c r="J45" s="54"/>
      <c r="K45" s="102"/>
      <c r="L45" s="4"/>
      <c r="M45" s="1"/>
      <c r="N45" s="54" t="s">
        <v>104</v>
      </c>
      <c r="O45" s="54"/>
      <c r="P45" s="54"/>
      <c r="Q45" s="54"/>
      <c r="R45" s="54" t="s">
        <v>61</v>
      </c>
      <c r="S45" s="54"/>
      <c r="T45" s="54"/>
      <c r="U45" s="54"/>
      <c r="V45" s="54"/>
      <c r="W45" s="102"/>
      <c r="X45" s="4"/>
      <c r="Y45" s="1"/>
      <c r="Z45" s="54"/>
      <c r="AA45" s="54"/>
      <c r="AB45" s="54"/>
      <c r="AC45" s="54"/>
      <c r="AD45" s="54"/>
      <c r="AE45" s="54"/>
      <c r="AF45" s="54"/>
      <c r="AG45" s="54"/>
      <c r="AH45" s="102"/>
    </row>
    <row r="46" spans="1:34" ht="15" customHeight="1">
      <c r="A46" s="4"/>
      <c r="B46" s="1"/>
      <c r="C46" s="54" t="s">
        <v>71</v>
      </c>
      <c r="D46" s="54"/>
      <c r="E46" s="54"/>
      <c r="F46" s="54" t="s">
        <v>84</v>
      </c>
      <c r="G46" s="54"/>
      <c r="H46" s="54"/>
      <c r="I46" s="54"/>
      <c r="J46" s="54"/>
      <c r="K46" s="102"/>
      <c r="L46" s="4"/>
      <c r="M46" s="1"/>
      <c r="N46" s="54" t="s">
        <v>105</v>
      </c>
      <c r="O46" s="54"/>
      <c r="P46" s="54"/>
      <c r="Q46" s="54"/>
      <c r="R46" s="54" t="s">
        <v>56</v>
      </c>
      <c r="S46" s="54"/>
      <c r="T46" s="54"/>
      <c r="U46" s="54"/>
      <c r="V46" s="54"/>
      <c r="W46" s="102"/>
      <c r="X46" s="4"/>
      <c r="Y46" s="1"/>
      <c r="Z46" s="54"/>
      <c r="AA46" s="54"/>
      <c r="AB46" s="54"/>
      <c r="AC46" s="54"/>
      <c r="AD46" s="54"/>
      <c r="AE46" s="54"/>
      <c r="AF46" s="54"/>
      <c r="AG46" s="54"/>
      <c r="AH46" s="102"/>
    </row>
    <row r="47" spans="1:34" ht="15" customHeight="1">
      <c r="A47" s="4"/>
      <c r="B47" s="1"/>
      <c r="C47" s="54" t="s">
        <v>72</v>
      </c>
      <c r="D47" s="54"/>
      <c r="E47" s="54"/>
      <c r="F47" s="54" t="s">
        <v>59</v>
      </c>
      <c r="G47" s="54"/>
      <c r="H47" s="54"/>
      <c r="I47" s="54"/>
      <c r="J47" s="54"/>
      <c r="K47" s="102"/>
      <c r="L47" s="4"/>
      <c r="M47" s="1"/>
      <c r="N47" s="54" t="s">
        <v>106</v>
      </c>
      <c r="O47" s="54"/>
      <c r="P47" s="54"/>
      <c r="Q47" s="54"/>
      <c r="R47" s="54" t="s">
        <v>55</v>
      </c>
      <c r="S47" s="54"/>
      <c r="T47" s="54"/>
      <c r="U47" s="54"/>
      <c r="V47" s="54"/>
      <c r="W47" s="102"/>
      <c r="X47" s="4"/>
      <c r="Y47" s="1"/>
      <c r="Z47" s="54"/>
      <c r="AA47" s="54"/>
      <c r="AB47" s="54"/>
      <c r="AC47" s="54"/>
      <c r="AD47" s="54"/>
      <c r="AE47" s="54"/>
      <c r="AF47" s="54"/>
      <c r="AG47" s="54"/>
      <c r="AH47" s="102"/>
    </row>
    <row r="48" spans="1:34" ht="15" customHeight="1">
      <c r="A48" s="4"/>
      <c r="B48" s="1"/>
      <c r="C48" s="54" t="s">
        <v>73</v>
      </c>
      <c r="D48" s="54"/>
      <c r="E48" s="54"/>
      <c r="F48" s="54" t="s">
        <v>61</v>
      </c>
      <c r="G48" s="54"/>
      <c r="H48" s="54"/>
      <c r="I48" s="54"/>
      <c r="J48" s="54"/>
      <c r="K48" s="102"/>
      <c r="L48" s="4"/>
      <c r="M48" s="1"/>
      <c r="N48" s="54" t="s">
        <v>107</v>
      </c>
      <c r="O48" s="54"/>
      <c r="P48" s="54"/>
      <c r="Q48" s="54"/>
      <c r="R48" s="54" t="s">
        <v>84</v>
      </c>
      <c r="S48" s="54"/>
      <c r="T48" s="54"/>
      <c r="U48" s="54"/>
      <c r="V48" s="54"/>
      <c r="W48" s="102"/>
      <c r="X48" s="4"/>
      <c r="Y48" s="1"/>
      <c r="Z48" s="54"/>
      <c r="AA48" s="54"/>
      <c r="AB48" s="54"/>
      <c r="AC48" s="54"/>
      <c r="AD48" s="54"/>
      <c r="AE48" s="54"/>
      <c r="AF48" s="54"/>
      <c r="AG48" s="54"/>
      <c r="AH48" s="102"/>
    </row>
    <row r="49" spans="1:34" ht="15" customHeight="1" thickBot="1">
      <c r="A49" s="5"/>
      <c r="B49" s="6"/>
      <c r="C49" s="108" t="s">
        <v>74</v>
      </c>
      <c r="D49" s="108"/>
      <c r="E49" s="108"/>
      <c r="F49" s="108" t="s">
        <v>61</v>
      </c>
      <c r="G49" s="108"/>
      <c r="H49" s="108"/>
      <c r="I49" s="108"/>
      <c r="J49" s="108"/>
      <c r="K49" s="109"/>
      <c r="L49" s="5"/>
      <c r="M49" s="6"/>
      <c r="N49" s="108" t="s">
        <v>108</v>
      </c>
      <c r="O49" s="108"/>
      <c r="P49" s="108"/>
      <c r="Q49" s="108"/>
      <c r="R49" s="108" t="s">
        <v>55</v>
      </c>
      <c r="S49" s="108"/>
      <c r="T49" s="108"/>
      <c r="U49" s="108"/>
      <c r="V49" s="108"/>
      <c r="W49" s="109"/>
      <c r="X49" s="5"/>
      <c r="Y49" s="6"/>
      <c r="Z49" s="108"/>
      <c r="AA49" s="108"/>
      <c r="AB49" s="108"/>
      <c r="AC49" s="108"/>
      <c r="AD49" s="108"/>
      <c r="AE49" s="108"/>
      <c r="AF49" s="108"/>
      <c r="AG49" s="108"/>
      <c r="AH49" s="109"/>
    </row>
    <row r="50" spans="1:34" ht="15" customHeight="1">
      <c r="A50" s="89" t="s">
        <v>116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1"/>
    </row>
    <row r="51" spans="1:34" ht="15" customHeight="1">
      <c r="A51" s="103" t="s">
        <v>117</v>
      </c>
      <c r="B51" s="54"/>
      <c r="C51" s="54"/>
      <c r="D51" s="54"/>
      <c r="E51" s="54"/>
      <c r="F51" s="54"/>
      <c r="G51" s="54" t="s">
        <v>129</v>
      </c>
      <c r="H51" s="54"/>
      <c r="I51" s="54"/>
      <c r="J51" s="54"/>
      <c r="K51" s="54"/>
      <c r="L51" s="54" t="s">
        <v>118</v>
      </c>
      <c r="M51" s="54"/>
      <c r="N51" s="54"/>
      <c r="O51" s="54"/>
      <c r="P51" s="54"/>
      <c r="Q51" s="54" t="s">
        <v>119</v>
      </c>
      <c r="R51" s="54"/>
      <c r="S51" s="54"/>
      <c r="T51" s="54"/>
      <c r="U51" s="54" t="s">
        <v>125</v>
      </c>
      <c r="V51" s="54"/>
      <c r="W51" s="54" t="s">
        <v>124</v>
      </c>
      <c r="X51" s="54"/>
      <c r="Y51" s="54" t="s">
        <v>120</v>
      </c>
      <c r="Z51" s="54"/>
      <c r="AA51" s="54"/>
      <c r="AB51" s="54"/>
      <c r="AC51" s="54" t="s">
        <v>122</v>
      </c>
      <c r="AD51" s="54"/>
      <c r="AE51" s="54" t="s">
        <v>121</v>
      </c>
      <c r="AF51" s="54"/>
      <c r="AG51" s="54"/>
      <c r="AH51" s="102"/>
    </row>
    <row r="52" spans="1:34" ht="15" customHeight="1">
      <c r="A52" s="10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102"/>
    </row>
    <row r="53" spans="1:34" ht="15" customHeight="1">
      <c r="A53" s="10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102"/>
    </row>
    <row r="54" spans="1:34" ht="15" customHeight="1">
      <c r="A54" s="10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02"/>
    </row>
    <row r="55" spans="1:34" ht="15" customHeight="1">
      <c r="A55" s="10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102"/>
    </row>
    <row r="56" spans="1:34" ht="15" customHeight="1">
      <c r="A56" s="10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02"/>
    </row>
    <row r="57" spans="1:34" ht="15" customHeight="1" thickBot="1">
      <c r="A57" s="111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9"/>
    </row>
    <row r="58" spans="1:34" ht="15" customHeight="1">
      <c r="A58" s="89" t="s">
        <v>127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1"/>
    </row>
    <row r="59" spans="1:34" ht="15" customHeight="1">
      <c r="A59" s="10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02"/>
    </row>
    <row r="60" spans="1:34" ht="15" customHeight="1">
      <c r="A60" s="10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102"/>
    </row>
    <row r="61" spans="1:34" ht="15" customHeight="1">
      <c r="A61" s="10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102"/>
    </row>
    <row r="62" spans="1:34" ht="15" customHeight="1">
      <c r="A62" s="10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102"/>
    </row>
    <row r="63" spans="1:34" ht="15" customHeight="1">
      <c r="A63" s="10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102"/>
    </row>
    <row r="64" spans="1:34" ht="15" customHeight="1" thickBot="1">
      <c r="A64" s="101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</row>
    <row r="65" spans="1:34" ht="15" customHeight="1">
      <c r="A65" s="89" t="s">
        <v>128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1"/>
    </row>
    <row r="66" spans="1:34" ht="15" customHeight="1">
      <c r="A66" s="92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4"/>
    </row>
    <row r="67" spans="1:34" ht="15" customHeight="1">
      <c r="A67" s="95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63"/>
    </row>
    <row r="68" spans="1:34" ht="15" customHeight="1">
      <c r="A68" s="95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63"/>
    </row>
    <row r="69" spans="1:34" ht="15" customHeight="1">
      <c r="A69" s="95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63"/>
    </row>
    <row r="70" spans="1:34" ht="15" customHeight="1">
      <c r="A70" s="95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63"/>
    </row>
    <row r="71" spans="1:34" ht="15" customHeight="1">
      <c r="A71" s="95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63"/>
    </row>
    <row r="72" spans="1:34" ht="15" customHeight="1">
      <c r="A72" s="95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63"/>
    </row>
    <row r="73" spans="1:34" ht="15" customHeight="1">
      <c r="A73" s="95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63"/>
    </row>
    <row r="74" spans="1:34" ht="15" customHeight="1">
      <c r="A74" s="95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63"/>
    </row>
    <row r="75" spans="1:34" ht="15" customHeight="1">
      <c r="A75" s="95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63"/>
    </row>
    <row r="76" spans="1:34" ht="15" customHeight="1">
      <c r="A76" s="95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63"/>
    </row>
    <row r="77" spans="1:34" ht="15" customHeight="1">
      <c r="A77" s="95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63"/>
    </row>
    <row r="78" spans="1:34" ht="15" customHeight="1">
      <c r="A78" s="95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63"/>
    </row>
    <row r="79" spans="1:34" ht="15" customHeight="1">
      <c r="A79" s="95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63"/>
    </row>
    <row r="80" spans="1:34" ht="15" customHeight="1">
      <c r="A80" s="95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63"/>
    </row>
    <row r="81" spans="1:34" ht="15" customHeight="1">
      <c r="A81" s="95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63"/>
    </row>
    <row r="82" spans="1:34" ht="15" customHeight="1">
      <c r="A82" s="95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63"/>
    </row>
    <row r="83" spans="1:34" ht="15" customHeight="1">
      <c r="A83" s="95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63"/>
    </row>
    <row r="84" spans="1:34" ht="15" customHeight="1">
      <c r="A84" s="95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63"/>
    </row>
    <row r="85" spans="1:34" ht="15" customHeight="1">
      <c r="A85" s="95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63"/>
    </row>
    <row r="86" spans="1:34" ht="15" customHeight="1">
      <c r="A86" s="9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63"/>
    </row>
    <row r="87" spans="1:34" ht="15" customHeight="1">
      <c r="A87" s="95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63"/>
    </row>
    <row r="88" spans="1:34" ht="15" customHeight="1">
      <c r="A88" s="95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63"/>
    </row>
    <row r="89" spans="1:34" ht="15" customHeight="1">
      <c r="A89" s="95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63"/>
    </row>
    <row r="90" spans="1:34" ht="15" customHeight="1">
      <c r="A90" s="95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63"/>
    </row>
    <row r="91" spans="1:34" ht="15" customHeight="1">
      <c r="A91" s="95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63"/>
    </row>
    <row r="92" spans="1:34" ht="15" customHeight="1">
      <c r="A92" s="9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63"/>
    </row>
    <row r="93" spans="1:34" ht="15" customHeight="1">
      <c r="A93" s="95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63"/>
    </row>
    <row r="94" spans="1:34" ht="15" customHeight="1">
      <c r="A94" s="95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63"/>
    </row>
    <row r="95" spans="1:34" ht="15" customHeight="1">
      <c r="A95" s="95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63"/>
    </row>
    <row r="96" spans="1:34" ht="15" customHeight="1">
      <c r="A96" s="95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63"/>
    </row>
    <row r="97" spans="1:34" ht="15" customHeight="1">
      <c r="A97" s="95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63"/>
    </row>
    <row r="98" spans="1:34" ht="15" customHeight="1" thickBot="1">
      <c r="A98" s="96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8"/>
    </row>
  </sheetData>
  <sheetProtection/>
  <mergeCells count="534">
    <mergeCell ref="A65:AH65"/>
    <mergeCell ref="A66:AH98"/>
    <mergeCell ref="AA63:AF63"/>
    <mergeCell ref="AG63:AH63"/>
    <mergeCell ref="A64:F64"/>
    <mergeCell ref="G64:H64"/>
    <mergeCell ref="I64:O64"/>
    <mergeCell ref="P64:Q64"/>
    <mergeCell ref="R64:X64"/>
    <mergeCell ref="Y64:Z64"/>
    <mergeCell ref="AA64:AF64"/>
    <mergeCell ref="AG64:AH64"/>
    <mergeCell ref="A63:F63"/>
    <mergeCell ref="G63:H63"/>
    <mergeCell ref="I63:O63"/>
    <mergeCell ref="P63:Q63"/>
    <mergeCell ref="R63:X63"/>
    <mergeCell ref="Y63:Z63"/>
    <mergeCell ref="AG61:AH61"/>
    <mergeCell ref="A62:F62"/>
    <mergeCell ref="G62:H62"/>
    <mergeCell ref="I62:O62"/>
    <mergeCell ref="P62:Q62"/>
    <mergeCell ref="R62:X62"/>
    <mergeCell ref="Y62:Z62"/>
    <mergeCell ref="AA62:AF62"/>
    <mergeCell ref="AG62:AH62"/>
    <mergeCell ref="Y60:Z60"/>
    <mergeCell ref="AA60:AF60"/>
    <mergeCell ref="A61:F61"/>
    <mergeCell ref="G61:H61"/>
    <mergeCell ref="I61:O61"/>
    <mergeCell ref="P61:Q61"/>
    <mergeCell ref="AA61:AF61"/>
    <mergeCell ref="G59:H59"/>
    <mergeCell ref="I59:O59"/>
    <mergeCell ref="R61:X61"/>
    <mergeCell ref="Y61:Z61"/>
    <mergeCell ref="AG59:AH59"/>
    <mergeCell ref="A60:F60"/>
    <mergeCell ref="G60:H60"/>
    <mergeCell ref="I60:O60"/>
    <mergeCell ref="P60:Q60"/>
    <mergeCell ref="R60:X60"/>
    <mergeCell ref="W57:X57"/>
    <mergeCell ref="Y57:AB57"/>
    <mergeCell ref="Y56:AB56"/>
    <mergeCell ref="AC56:AD56"/>
    <mergeCell ref="AE56:AH56"/>
    <mergeCell ref="AG60:AH60"/>
    <mergeCell ref="AC57:AD57"/>
    <mergeCell ref="AE57:AH57"/>
    <mergeCell ref="A58:AH58"/>
    <mergeCell ref="A59:F59"/>
    <mergeCell ref="L56:P56"/>
    <mergeCell ref="Q56:T56"/>
    <mergeCell ref="G57:K57"/>
    <mergeCell ref="L57:P57"/>
    <mergeCell ref="Q57:T57"/>
    <mergeCell ref="AA59:AF59"/>
    <mergeCell ref="P59:Q59"/>
    <mergeCell ref="R59:X59"/>
    <mergeCell ref="Y59:Z59"/>
    <mergeCell ref="U57:V57"/>
    <mergeCell ref="A57:F57"/>
    <mergeCell ref="AE54:AH54"/>
    <mergeCell ref="A55:F55"/>
    <mergeCell ref="G55:K55"/>
    <mergeCell ref="L55:P55"/>
    <mergeCell ref="Q55:T55"/>
    <mergeCell ref="U55:V55"/>
    <mergeCell ref="W55:X55"/>
    <mergeCell ref="A56:F56"/>
    <mergeCell ref="G56:K56"/>
    <mergeCell ref="Y55:AB55"/>
    <mergeCell ref="AC55:AD55"/>
    <mergeCell ref="AE55:AH55"/>
    <mergeCell ref="AC53:AD53"/>
    <mergeCell ref="AE53:AH53"/>
    <mergeCell ref="U56:V56"/>
    <mergeCell ref="W56:X56"/>
    <mergeCell ref="U54:V54"/>
    <mergeCell ref="W54:X54"/>
    <mergeCell ref="Y54:AB54"/>
    <mergeCell ref="AC54:AD54"/>
    <mergeCell ref="A54:F54"/>
    <mergeCell ref="G54:K54"/>
    <mergeCell ref="L54:P54"/>
    <mergeCell ref="Q54:T54"/>
    <mergeCell ref="AC52:AD52"/>
    <mergeCell ref="AE52:AH52"/>
    <mergeCell ref="A53:F53"/>
    <mergeCell ref="G53:K53"/>
    <mergeCell ref="L53:P53"/>
    <mergeCell ref="Q53:T53"/>
    <mergeCell ref="U53:V53"/>
    <mergeCell ref="W53:X53"/>
    <mergeCell ref="Y53:AB53"/>
    <mergeCell ref="W51:X51"/>
    <mergeCell ref="Y51:AB51"/>
    <mergeCell ref="A52:F52"/>
    <mergeCell ref="G52:K52"/>
    <mergeCell ref="L52:P52"/>
    <mergeCell ref="Q52:T52"/>
    <mergeCell ref="Y52:AB52"/>
    <mergeCell ref="AE49:AF49"/>
    <mergeCell ref="AG49:AH49"/>
    <mergeCell ref="U52:V52"/>
    <mergeCell ref="W52:X52"/>
    <mergeCell ref="A50:AH50"/>
    <mergeCell ref="A51:F51"/>
    <mergeCell ref="G51:K51"/>
    <mergeCell ref="L51:P51"/>
    <mergeCell ref="Q51:T51"/>
    <mergeCell ref="U51:V51"/>
    <mergeCell ref="C49:E49"/>
    <mergeCell ref="F49:G49"/>
    <mergeCell ref="H49:I49"/>
    <mergeCell ref="J49:K49"/>
    <mergeCell ref="AC51:AD51"/>
    <mergeCell ref="AE51:AH51"/>
    <mergeCell ref="T49:U49"/>
    <mergeCell ref="V49:W49"/>
    <mergeCell ref="Z49:AB49"/>
    <mergeCell ref="AC49:AD49"/>
    <mergeCell ref="Z48:AB48"/>
    <mergeCell ref="AC48:AD48"/>
    <mergeCell ref="AE48:AF48"/>
    <mergeCell ref="AG48:AH48"/>
    <mergeCell ref="N49:Q49"/>
    <mergeCell ref="R49:S49"/>
    <mergeCell ref="T48:U48"/>
    <mergeCell ref="V48:W48"/>
    <mergeCell ref="N48:Q48"/>
    <mergeCell ref="R48:S48"/>
    <mergeCell ref="C48:E48"/>
    <mergeCell ref="F48:G48"/>
    <mergeCell ref="H48:I48"/>
    <mergeCell ref="J48:K48"/>
    <mergeCell ref="C47:E47"/>
    <mergeCell ref="F47:G47"/>
    <mergeCell ref="H47:I47"/>
    <mergeCell ref="J47:K47"/>
    <mergeCell ref="N47:Q47"/>
    <mergeCell ref="R47:S47"/>
    <mergeCell ref="AE47:AF47"/>
    <mergeCell ref="AG47:AH47"/>
    <mergeCell ref="Z47:AB47"/>
    <mergeCell ref="AC47:AD47"/>
    <mergeCell ref="T47:U47"/>
    <mergeCell ref="V47:W47"/>
    <mergeCell ref="AE46:AF46"/>
    <mergeCell ref="AG46:AH46"/>
    <mergeCell ref="C46:E46"/>
    <mergeCell ref="F46:G46"/>
    <mergeCell ref="H46:I46"/>
    <mergeCell ref="J46:K46"/>
    <mergeCell ref="Z46:AB46"/>
    <mergeCell ref="AC46:AD46"/>
    <mergeCell ref="T45:U45"/>
    <mergeCell ref="V45:W45"/>
    <mergeCell ref="N46:Q46"/>
    <mergeCell ref="R46:S46"/>
    <mergeCell ref="T46:U46"/>
    <mergeCell ref="V46:W46"/>
    <mergeCell ref="C45:E45"/>
    <mergeCell ref="F45:G45"/>
    <mergeCell ref="H45:I45"/>
    <mergeCell ref="J45:K45"/>
    <mergeCell ref="N45:Q45"/>
    <mergeCell ref="R45:S45"/>
    <mergeCell ref="AE45:AF45"/>
    <mergeCell ref="AG45:AH45"/>
    <mergeCell ref="Z45:AB45"/>
    <mergeCell ref="AC45:AD45"/>
    <mergeCell ref="AE44:AF44"/>
    <mergeCell ref="AG44:AH44"/>
    <mergeCell ref="C44:E44"/>
    <mergeCell ref="F44:G44"/>
    <mergeCell ref="H44:I44"/>
    <mergeCell ref="J44:K44"/>
    <mergeCell ref="Z44:AB44"/>
    <mergeCell ref="AC44:AD44"/>
    <mergeCell ref="T43:U43"/>
    <mergeCell ref="V43:W43"/>
    <mergeCell ref="N44:Q44"/>
    <mergeCell ref="R44:S44"/>
    <mergeCell ref="T44:U44"/>
    <mergeCell ref="V44:W44"/>
    <mergeCell ref="C43:E43"/>
    <mergeCell ref="F43:G43"/>
    <mergeCell ref="H43:I43"/>
    <mergeCell ref="J43:K43"/>
    <mergeCell ref="N43:Q43"/>
    <mergeCell ref="R43:S43"/>
    <mergeCell ref="Z42:AB42"/>
    <mergeCell ref="AC42:AD42"/>
    <mergeCell ref="AE43:AF43"/>
    <mergeCell ref="AG43:AH43"/>
    <mergeCell ref="Z43:AB43"/>
    <mergeCell ref="AC43:AD43"/>
    <mergeCell ref="AE42:AF42"/>
    <mergeCell ref="AG42:AH42"/>
    <mergeCell ref="N42:Q42"/>
    <mergeCell ref="R42:S42"/>
    <mergeCell ref="T42:U42"/>
    <mergeCell ref="V42:W42"/>
    <mergeCell ref="C42:E42"/>
    <mergeCell ref="F42:G42"/>
    <mergeCell ref="H42:I42"/>
    <mergeCell ref="J42:K42"/>
    <mergeCell ref="AE41:AF41"/>
    <mergeCell ref="AG41:AH41"/>
    <mergeCell ref="R40:S40"/>
    <mergeCell ref="T40:U40"/>
    <mergeCell ref="V40:W40"/>
    <mergeCell ref="X40:AH40"/>
    <mergeCell ref="T41:U41"/>
    <mergeCell ref="V41:W41"/>
    <mergeCell ref="Z41:AB41"/>
    <mergeCell ref="AC41:AD41"/>
    <mergeCell ref="N41:Q41"/>
    <mergeCell ref="R41:S41"/>
    <mergeCell ref="V39:W39"/>
    <mergeCell ref="Z39:AB39"/>
    <mergeCell ref="C41:E41"/>
    <mergeCell ref="F41:G41"/>
    <mergeCell ref="H41:I41"/>
    <mergeCell ref="J41:K41"/>
    <mergeCell ref="AG39:AH39"/>
    <mergeCell ref="C40:E40"/>
    <mergeCell ref="F40:G40"/>
    <mergeCell ref="H40:I40"/>
    <mergeCell ref="J40:K40"/>
    <mergeCell ref="N40:Q40"/>
    <mergeCell ref="AG38:AH38"/>
    <mergeCell ref="C39:E39"/>
    <mergeCell ref="F39:G39"/>
    <mergeCell ref="H39:I39"/>
    <mergeCell ref="J39:K39"/>
    <mergeCell ref="N39:Q39"/>
    <mergeCell ref="R39:S39"/>
    <mergeCell ref="T39:U39"/>
    <mergeCell ref="AC39:AD39"/>
    <mergeCell ref="AE39:AF39"/>
    <mergeCell ref="A38:K38"/>
    <mergeCell ref="N38:Q38"/>
    <mergeCell ref="R38:S38"/>
    <mergeCell ref="T38:U38"/>
    <mergeCell ref="AC38:AD38"/>
    <mergeCell ref="AE38:AF38"/>
    <mergeCell ref="R37:S37"/>
    <mergeCell ref="V38:W38"/>
    <mergeCell ref="Z38:AB38"/>
    <mergeCell ref="T37:U37"/>
    <mergeCell ref="V37:W37"/>
    <mergeCell ref="Z37:AB37"/>
    <mergeCell ref="AC36:AD36"/>
    <mergeCell ref="AC37:AD37"/>
    <mergeCell ref="AE37:AF37"/>
    <mergeCell ref="AE36:AF36"/>
    <mergeCell ref="AG37:AH37"/>
    <mergeCell ref="C37:E37"/>
    <mergeCell ref="F37:G37"/>
    <mergeCell ref="H37:I37"/>
    <mergeCell ref="J37:K37"/>
    <mergeCell ref="N37:Q37"/>
    <mergeCell ref="AG36:AH36"/>
    <mergeCell ref="C36:E36"/>
    <mergeCell ref="F36:G36"/>
    <mergeCell ref="H36:I36"/>
    <mergeCell ref="J36:K36"/>
    <mergeCell ref="N36:Q36"/>
    <mergeCell ref="R36:S36"/>
    <mergeCell ref="T36:U36"/>
    <mergeCell ref="V36:W36"/>
    <mergeCell ref="Z36:AB36"/>
    <mergeCell ref="AE35:AF35"/>
    <mergeCell ref="AG35:AH35"/>
    <mergeCell ref="C35:E35"/>
    <mergeCell ref="F35:G35"/>
    <mergeCell ref="H35:I35"/>
    <mergeCell ref="J35:K35"/>
    <mergeCell ref="T35:U35"/>
    <mergeCell ref="V35:W35"/>
    <mergeCell ref="Z35:AB35"/>
    <mergeCell ref="AC35:AD35"/>
    <mergeCell ref="AE33:AF33"/>
    <mergeCell ref="AG33:AH33"/>
    <mergeCell ref="N34:Q34"/>
    <mergeCell ref="R34:S34"/>
    <mergeCell ref="T34:U34"/>
    <mergeCell ref="V34:W34"/>
    <mergeCell ref="Z34:AB34"/>
    <mergeCell ref="AC34:AD34"/>
    <mergeCell ref="AE34:AF34"/>
    <mergeCell ref="AG34:AH34"/>
    <mergeCell ref="C34:E34"/>
    <mergeCell ref="F34:G34"/>
    <mergeCell ref="H34:I34"/>
    <mergeCell ref="J34:K34"/>
    <mergeCell ref="N35:Q35"/>
    <mergeCell ref="R35:S35"/>
    <mergeCell ref="AC32:AD32"/>
    <mergeCell ref="AE32:AF32"/>
    <mergeCell ref="AG32:AH32"/>
    <mergeCell ref="C33:E33"/>
    <mergeCell ref="F33:G33"/>
    <mergeCell ref="H33:I33"/>
    <mergeCell ref="J33:K33"/>
    <mergeCell ref="L33:W33"/>
    <mergeCell ref="Z33:AB33"/>
    <mergeCell ref="AC33:AD33"/>
    <mergeCell ref="AG31:AH31"/>
    <mergeCell ref="C32:E32"/>
    <mergeCell ref="F32:G32"/>
    <mergeCell ref="H32:I32"/>
    <mergeCell ref="J32:K32"/>
    <mergeCell ref="N32:Q32"/>
    <mergeCell ref="R32:S32"/>
    <mergeCell ref="T32:U32"/>
    <mergeCell ref="V32:W32"/>
    <mergeCell ref="Z32:AB32"/>
    <mergeCell ref="AC30:AD30"/>
    <mergeCell ref="AE30:AF30"/>
    <mergeCell ref="R31:S31"/>
    <mergeCell ref="T31:U31"/>
    <mergeCell ref="V31:W31"/>
    <mergeCell ref="Z31:AB31"/>
    <mergeCell ref="AG30:AH30"/>
    <mergeCell ref="C31:E31"/>
    <mergeCell ref="F31:G31"/>
    <mergeCell ref="H31:I31"/>
    <mergeCell ref="J31:K31"/>
    <mergeCell ref="N31:Q31"/>
    <mergeCell ref="AC31:AD31"/>
    <mergeCell ref="AE31:AF31"/>
    <mergeCell ref="V30:W30"/>
    <mergeCell ref="Z30:AB30"/>
    <mergeCell ref="AC29:AD29"/>
    <mergeCell ref="AE29:AF29"/>
    <mergeCell ref="AG29:AH29"/>
    <mergeCell ref="C30:E30"/>
    <mergeCell ref="F30:G30"/>
    <mergeCell ref="H30:I30"/>
    <mergeCell ref="J30:K30"/>
    <mergeCell ref="N30:Q30"/>
    <mergeCell ref="R30:S30"/>
    <mergeCell ref="T30:U30"/>
    <mergeCell ref="AG28:AH28"/>
    <mergeCell ref="C29:E29"/>
    <mergeCell ref="F29:G29"/>
    <mergeCell ref="H29:I29"/>
    <mergeCell ref="J29:K29"/>
    <mergeCell ref="N29:Q29"/>
    <mergeCell ref="R29:S29"/>
    <mergeCell ref="T29:U29"/>
    <mergeCell ref="V29:W29"/>
    <mergeCell ref="Z29:AB29"/>
    <mergeCell ref="AC27:AD27"/>
    <mergeCell ref="AE27:AF27"/>
    <mergeCell ref="R28:S28"/>
    <mergeCell ref="T28:U28"/>
    <mergeCell ref="V28:W28"/>
    <mergeCell ref="Z28:AB28"/>
    <mergeCell ref="AG27:AH27"/>
    <mergeCell ref="C28:E28"/>
    <mergeCell ref="F28:G28"/>
    <mergeCell ref="H28:I28"/>
    <mergeCell ref="J28:K28"/>
    <mergeCell ref="N28:Q28"/>
    <mergeCell ref="AC28:AD28"/>
    <mergeCell ref="AE28:AF28"/>
    <mergeCell ref="V27:W27"/>
    <mergeCell ref="Z27:AB27"/>
    <mergeCell ref="AC26:AD26"/>
    <mergeCell ref="AE26:AF26"/>
    <mergeCell ref="AG26:AH26"/>
    <mergeCell ref="C27:E27"/>
    <mergeCell ref="F27:G27"/>
    <mergeCell ref="H27:I27"/>
    <mergeCell ref="J27:K27"/>
    <mergeCell ref="N27:Q27"/>
    <mergeCell ref="R27:S27"/>
    <mergeCell ref="T27:U27"/>
    <mergeCell ref="AG25:AH25"/>
    <mergeCell ref="C26:E26"/>
    <mergeCell ref="F26:G26"/>
    <mergeCell ref="H26:I26"/>
    <mergeCell ref="J26:K26"/>
    <mergeCell ref="N26:Q26"/>
    <mergeCell ref="R26:S26"/>
    <mergeCell ref="T26:U26"/>
    <mergeCell ref="V26:W26"/>
    <mergeCell ref="Z26:AB26"/>
    <mergeCell ref="AC24:AD24"/>
    <mergeCell ref="AE24:AF24"/>
    <mergeCell ref="R25:S25"/>
    <mergeCell ref="T25:U25"/>
    <mergeCell ref="V25:W25"/>
    <mergeCell ref="Z25:AB25"/>
    <mergeCell ref="AG24:AH24"/>
    <mergeCell ref="C25:E25"/>
    <mergeCell ref="F25:G25"/>
    <mergeCell ref="H25:I25"/>
    <mergeCell ref="J25:K25"/>
    <mergeCell ref="N25:Q25"/>
    <mergeCell ref="AC25:AD25"/>
    <mergeCell ref="AE25:AF25"/>
    <mergeCell ref="V24:W24"/>
    <mergeCell ref="Z24:AB24"/>
    <mergeCell ref="AC23:AD23"/>
    <mergeCell ref="AE23:AF23"/>
    <mergeCell ref="AG23:AH23"/>
    <mergeCell ref="C24:E24"/>
    <mergeCell ref="F24:G24"/>
    <mergeCell ref="H24:I24"/>
    <mergeCell ref="J24:K24"/>
    <mergeCell ref="N24:Q24"/>
    <mergeCell ref="R24:S24"/>
    <mergeCell ref="T24:U24"/>
    <mergeCell ref="AG22:AH22"/>
    <mergeCell ref="C23:E23"/>
    <mergeCell ref="F23:G23"/>
    <mergeCell ref="H23:I23"/>
    <mergeCell ref="J23:K23"/>
    <mergeCell ref="N23:Q23"/>
    <mergeCell ref="R23:S23"/>
    <mergeCell ref="T23:U23"/>
    <mergeCell ref="V23:W23"/>
    <mergeCell ref="Z23:AB23"/>
    <mergeCell ref="Z21:AB21"/>
    <mergeCell ref="AC21:AD21"/>
    <mergeCell ref="AE21:AF21"/>
    <mergeCell ref="R22:S22"/>
    <mergeCell ref="T22:U22"/>
    <mergeCell ref="V22:W22"/>
    <mergeCell ref="Z22:AB22"/>
    <mergeCell ref="T21:U21"/>
    <mergeCell ref="AG21:AH21"/>
    <mergeCell ref="C22:E22"/>
    <mergeCell ref="F22:G22"/>
    <mergeCell ref="H22:I22"/>
    <mergeCell ref="J22:K22"/>
    <mergeCell ref="N22:Q22"/>
    <mergeCell ref="AC22:AD22"/>
    <mergeCell ref="AE22:AF22"/>
    <mergeCell ref="V21:W21"/>
    <mergeCell ref="C21:E21"/>
    <mergeCell ref="F21:G21"/>
    <mergeCell ref="H21:I21"/>
    <mergeCell ref="J21:K21"/>
    <mergeCell ref="N21:Q21"/>
    <mergeCell ref="R21:S21"/>
    <mergeCell ref="T20:U20"/>
    <mergeCell ref="F20:G20"/>
    <mergeCell ref="H20:I20"/>
    <mergeCell ref="J20:K20"/>
    <mergeCell ref="N20:Q20"/>
    <mergeCell ref="V20:W20"/>
    <mergeCell ref="Z20:AB20"/>
    <mergeCell ref="AC20:AD20"/>
    <mergeCell ref="AE20:AF20"/>
    <mergeCell ref="AG20:AH20"/>
    <mergeCell ref="A10:U12"/>
    <mergeCell ref="A13:U13"/>
    <mergeCell ref="A14:U18"/>
    <mergeCell ref="X19:AH19"/>
    <mergeCell ref="C20:E20"/>
    <mergeCell ref="R20:S20"/>
    <mergeCell ref="A19:K19"/>
    <mergeCell ref="L19:W19"/>
    <mergeCell ref="A7:D7"/>
    <mergeCell ref="E7:N7"/>
    <mergeCell ref="O7:P7"/>
    <mergeCell ref="Q7:R7"/>
    <mergeCell ref="T7:U7"/>
    <mergeCell ref="A8:F8"/>
    <mergeCell ref="G8:K8"/>
    <mergeCell ref="L8:P8"/>
    <mergeCell ref="A6:D6"/>
    <mergeCell ref="E6:H6"/>
    <mergeCell ref="I6:J6"/>
    <mergeCell ref="K6:N6"/>
    <mergeCell ref="O6:P6"/>
    <mergeCell ref="Q6:R6"/>
    <mergeCell ref="V6:AH18"/>
    <mergeCell ref="W4:Z4"/>
    <mergeCell ref="AA4:AB4"/>
    <mergeCell ref="AC4:AF4"/>
    <mergeCell ref="AG4:AH4"/>
    <mergeCell ref="Q8:U8"/>
    <mergeCell ref="T5:U5"/>
    <mergeCell ref="V5:AH5"/>
    <mergeCell ref="T6:U6"/>
    <mergeCell ref="A9:U9"/>
    <mergeCell ref="O5:P5"/>
    <mergeCell ref="Q5:R5"/>
    <mergeCell ref="A4:D4"/>
    <mergeCell ref="E4:N4"/>
    <mergeCell ref="O4:P4"/>
    <mergeCell ref="Q4:R4"/>
    <mergeCell ref="A5:D5"/>
    <mergeCell ref="E5:H5"/>
    <mergeCell ref="I5:J5"/>
    <mergeCell ref="K5:N5"/>
    <mergeCell ref="S4:T4"/>
    <mergeCell ref="U4:V4"/>
    <mergeCell ref="W3:X3"/>
    <mergeCell ref="Y3:Z3"/>
    <mergeCell ref="S3:T3"/>
    <mergeCell ref="U3:V3"/>
    <mergeCell ref="AE2:AF2"/>
    <mergeCell ref="AG2:AH2"/>
    <mergeCell ref="AA3:AB3"/>
    <mergeCell ref="AC3:AD3"/>
    <mergeCell ref="AE3:AF3"/>
    <mergeCell ref="AG3:AH3"/>
    <mergeCell ref="A3:D3"/>
    <mergeCell ref="E3:N3"/>
    <mergeCell ref="O3:P3"/>
    <mergeCell ref="Q3:R3"/>
    <mergeCell ref="AA2:AB2"/>
    <mergeCell ref="AC2:AD2"/>
    <mergeCell ref="A1:N1"/>
    <mergeCell ref="O1:AH1"/>
    <mergeCell ref="A2:D2"/>
    <mergeCell ref="E2:N2"/>
    <mergeCell ref="O2:P2"/>
    <mergeCell ref="Q2:R2"/>
    <mergeCell ref="S2:T2"/>
    <mergeCell ref="U2:V2"/>
    <mergeCell ref="W2:X2"/>
    <mergeCell ref="Y2:Z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劉宇昌</cp:lastModifiedBy>
  <cp:lastPrinted>2010-03-07T15:19:32Z</cp:lastPrinted>
  <dcterms:created xsi:type="dcterms:W3CDTF">1997-01-14T01:50:29Z</dcterms:created>
  <dcterms:modified xsi:type="dcterms:W3CDTF">2010-04-06T08:11:21Z</dcterms:modified>
  <cp:category/>
  <cp:version/>
  <cp:contentType/>
  <cp:contentStatus/>
</cp:coreProperties>
</file>